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512" i="1"/>
  <c r="H513"/>
  <c r="G57"/>
  <c r="H439"/>
  <c r="G439"/>
  <c r="I612"/>
  <c r="I611"/>
  <c r="I610"/>
  <c r="H610"/>
  <c r="H611"/>
  <c r="G596"/>
  <c r="G610"/>
  <c r="G611"/>
  <c r="I601"/>
  <c r="I600"/>
  <c r="I599"/>
  <c r="I598"/>
  <c r="H598"/>
  <c r="H599"/>
  <c r="H600"/>
  <c r="G598"/>
  <c r="G599"/>
  <c r="G600"/>
  <c r="I553"/>
  <c r="I552"/>
  <c r="I551"/>
  <c r="H551"/>
  <c r="H552"/>
  <c r="G551"/>
  <c r="G552"/>
  <c r="G534"/>
  <c r="I540"/>
  <c r="I539"/>
  <c r="I538"/>
  <c r="H538"/>
  <c r="H539"/>
  <c r="G538"/>
  <c r="G539"/>
  <c r="I486"/>
  <c r="I485"/>
  <c r="I484"/>
  <c r="I483"/>
  <c r="H483"/>
  <c r="H484"/>
  <c r="H485"/>
  <c r="G483"/>
  <c r="G485"/>
  <c r="G484"/>
  <c r="I478"/>
  <c r="H475"/>
  <c r="H476"/>
  <c r="H477"/>
  <c r="G475"/>
  <c r="G476"/>
  <c r="G477"/>
  <c r="I401"/>
  <c r="H400"/>
  <c r="G400"/>
  <c r="G399" s="1"/>
  <c r="H319"/>
  <c r="G319"/>
  <c r="I320"/>
  <c r="I313"/>
  <c r="H312"/>
  <c r="G312"/>
  <c r="G311" s="1"/>
  <c r="G310" s="1"/>
  <c r="I308"/>
  <c r="H307"/>
  <c r="G307"/>
  <c r="I298"/>
  <c r="H297"/>
  <c r="H296" s="1"/>
  <c r="G297"/>
  <c r="G296" s="1"/>
  <c r="H289"/>
  <c r="H288" s="1"/>
  <c r="I288" s="1"/>
  <c r="G289"/>
  <c r="G288" s="1"/>
  <c r="I290"/>
  <c r="I289"/>
  <c r="H263"/>
  <c r="G263"/>
  <c r="I264"/>
  <c r="H225"/>
  <c r="G225"/>
  <c r="I179"/>
  <c r="H178"/>
  <c r="G178"/>
  <c r="G177" s="1"/>
  <c r="G176" s="1"/>
  <c r="G175" s="1"/>
  <c r="H88"/>
  <c r="G88"/>
  <c r="I91"/>
  <c r="H29"/>
  <c r="G29"/>
  <c r="I32"/>
  <c r="I400" l="1"/>
  <c r="I296"/>
  <c r="H399"/>
  <c r="I399" s="1"/>
  <c r="I297"/>
  <c r="I312"/>
  <c r="H311"/>
  <c r="I178"/>
  <c r="H177"/>
  <c r="H659"/>
  <c r="G659"/>
  <c r="G658" s="1"/>
  <c r="G657" s="1"/>
  <c r="I660"/>
  <c r="H624"/>
  <c r="G624"/>
  <c r="H619"/>
  <c r="G619"/>
  <c r="I605"/>
  <c r="H604"/>
  <c r="H603" s="1"/>
  <c r="H602" s="1"/>
  <c r="G604"/>
  <c r="G603" s="1"/>
  <c r="G602" s="1"/>
  <c r="H584"/>
  <c r="G584"/>
  <c r="I587"/>
  <c r="H535"/>
  <c r="I562"/>
  <c r="H561"/>
  <c r="G561"/>
  <c r="G560" s="1"/>
  <c r="G559" s="1"/>
  <c r="I558"/>
  <c r="H557"/>
  <c r="G557"/>
  <c r="G556" s="1"/>
  <c r="G555" s="1"/>
  <c r="I543"/>
  <c r="I537"/>
  <c r="H542"/>
  <c r="G542"/>
  <c r="G541" s="1"/>
  <c r="H536"/>
  <c r="G536"/>
  <c r="G535" s="1"/>
  <c r="I533"/>
  <c r="H532"/>
  <c r="H531" s="1"/>
  <c r="G532"/>
  <c r="G531" s="1"/>
  <c r="G530" s="1"/>
  <c r="H526"/>
  <c r="G526"/>
  <c r="I529"/>
  <c r="I514"/>
  <c r="I511"/>
  <c r="I508"/>
  <c r="G513"/>
  <c r="I513" s="1"/>
  <c r="H510"/>
  <c r="G510"/>
  <c r="G509" s="1"/>
  <c r="H507"/>
  <c r="G507"/>
  <c r="G506" s="1"/>
  <c r="H501"/>
  <c r="G501"/>
  <c r="I504"/>
  <c r="I482"/>
  <c r="I477" s="1"/>
  <c r="H481"/>
  <c r="H480" s="1"/>
  <c r="G481"/>
  <c r="G480" s="1"/>
  <c r="G479" s="1"/>
  <c r="G474" s="1"/>
  <c r="I465"/>
  <c r="I462"/>
  <c r="I459"/>
  <c r="H464"/>
  <c r="H463" s="1"/>
  <c r="G464"/>
  <c r="G463" s="1"/>
  <c r="G461"/>
  <c r="G460" s="1"/>
  <c r="H461"/>
  <c r="H458"/>
  <c r="G458"/>
  <c r="G457" s="1"/>
  <c r="H452"/>
  <c r="G452"/>
  <c r="I455"/>
  <c r="H447"/>
  <c r="G447"/>
  <c r="I449"/>
  <c r="G456" l="1"/>
  <c r="I461"/>
  <c r="I311"/>
  <c r="H310"/>
  <c r="I310" s="1"/>
  <c r="I557"/>
  <c r="I659"/>
  <c r="I177"/>
  <c r="H176"/>
  <c r="I602"/>
  <c r="I624"/>
  <c r="H658"/>
  <c r="I507"/>
  <c r="I510"/>
  <c r="I536"/>
  <c r="I542"/>
  <c r="I561"/>
  <c r="I603"/>
  <c r="G554"/>
  <c r="I604"/>
  <c r="I619"/>
  <c r="H556"/>
  <c r="H560"/>
  <c r="I532"/>
  <c r="I531"/>
  <c r="I458"/>
  <c r="H530"/>
  <c r="I530" s="1"/>
  <c r="H541"/>
  <c r="H457"/>
  <c r="I457" s="1"/>
  <c r="H460"/>
  <c r="I460" s="1"/>
  <c r="I463"/>
  <c r="I480"/>
  <c r="I475" s="1"/>
  <c r="H479"/>
  <c r="H474" s="1"/>
  <c r="I464"/>
  <c r="I481"/>
  <c r="I476" s="1"/>
  <c r="H506"/>
  <c r="H509"/>
  <c r="I509" s="1"/>
  <c r="G512"/>
  <c r="I541" l="1"/>
  <c r="H534"/>
  <c r="I534" s="1"/>
  <c r="I176"/>
  <c r="H175"/>
  <c r="I175" s="1"/>
  <c r="I658"/>
  <c r="H657"/>
  <c r="I657" s="1"/>
  <c r="I560"/>
  <c r="H559"/>
  <c r="I559" s="1"/>
  <c r="I556"/>
  <c r="H555"/>
  <c r="H456"/>
  <c r="I456" s="1"/>
  <c r="I535"/>
  <c r="G505"/>
  <c r="I512"/>
  <c r="I506"/>
  <c r="H505"/>
  <c r="I479"/>
  <c r="I474" s="1"/>
  <c r="H554" l="1"/>
  <c r="I554" s="1"/>
  <c r="I555"/>
  <c r="I505"/>
  <c r="I404" l="1"/>
  <c r="I398"/>
  <c r="H397"/>
  <c r="G397"/>
  <c r="G396" s="1"/>
  <c r="H403"/>
  <c r="G403"/>
  <c r="G402" s="1"/>
  <c r="H391"/>
  <c r="G391"/>
  <c r="I394"/>
  <c r="H376"/>
  <c r="G376"/>
  <c r="I379"/>
  <c r="I365"/>
  <c r="I362"/>
  <c r="I359"/>
  <c r="H364"/>
  <c r="G364"/>
  <c r="G363" s="1"/>
  <c r="H361"/>
  <c r="G361"/>
  <c r="G360" s="1"/>
  <c r="H358"/>
  <c r="G358"/>
  <c r="G357" s="1"/>
  <c r="G356" s="1"/>
  <c r="H344"/>
  <c r="G344"/>
  <c r="I347"/>
  <c r="H339"/>
  <c r="G339"/>
  <c r="I341"/>
  <c r="I332"/>
  <c r="G331"/>
  <c r="G330" s="1"/>
  <c r="G329" s="1"/>
  <c r="H331"/>
  <c r="I328"/>
  <c r="H327"/>
  <c r="H326" s="1"/>
  <c r="G327"/>
  <c r="G326" s="1"/>
  <c r="G325" s="1"/>
  <c r="I324"/>
  <c r="H323"/>
  <c r="H322" s="1"/>
  <c r="G323"/>
  <c r="G322" s="1"/>
  <c r="I321"/>
  <c r="G318"/>
  <c r="I317"/>
  <c r="H316"/>
  <c r="G316"/>
  <c r="G315" s="1"/>
  <c r="I295"/>
  <c r="H294"/>
  <c r="H293" s="1"/>
  <c r="H292" s="1"/>
  <c r="G294"/>
  <c r="G293" s="1"/>
  <c r="I287"/>
  <c r="H286"/>
  <c r="G286"/>
  <c r="G285" s="1"/>
  <c r="H279"/>
  <c r="G279"/>
  <c r="I282"/>
  <c r="I268"/>
  <c r="H267"/>
  <c r="G267"/>
  <c r="G266" s="1"/>
  <c r="I265"/>
  <c r="H262"/>
  <c r="G262"/>
  <c r="I261"/>
  <c r="H260"/>
  <c r="G260"/>
  <c r="G259" s="1"/>
  <c r="G249"/>
  <c r="I226"/>
  <c r="G224"/>
  <c r="I223"/>
  <c r="H222"/>
  <c r="G222"/>
  <c r="G221" s="1"/>
  <c r="I216"/>
  <c r="H215"/>
  <c r="H214" s="1"/>
  <c r="G215"/>
  <c r="G214" s="1"/>
  <c r="G213" s="1"/>
  <c r="G199"/>
  <c r="H181"/>
  <c r="I209"/>
  <c r="H208"/>
  <c r="H207" s="1"/>
  <c r="G208"/>
  <c r="G207" s="1"/>
  <c r="G206" s="1"/>
  <c r="I205"/>
  <c r="H204"/>
  <c r="H203" s="1"/>
  <c r="G204"/>
  <c r="G203" s="1"/>
  <c r="G202" s="1"/>
  <c r="I200"/>
  <c r="H199"/>
  <c r="H198" s="1"/>
  <c r="H197" s="1"/>
  <c r="G198"/>
  <c r="G197" s="1"/>
  <c r="I187"/>
  <c r="H186"/>
  <c r="G186"/>
  <c r="G185" s="1"/>
  <c r="G184" s="1"/>
  <c r="G190"/>
  <c r="G189" s="1"/>
  <c r="G188" s="1"/>
  <c r="I166"/>
  <c r="G165"/>
  <c r="H165"/>
  <c r="H159"/>
  <c r="G159"/>
  <c r="H132"/>
  <c r="G132"/>
  <c r="I122"/>
  <c r="I118"/>
  <c r="H121"/>
  <c r="H120" s="1"/>
  <c r="H119" s="1"/>
  <c r="G121"/>
  <c r="H116"/>
  <c r="G116"/>
  <c r="I102"/>
  <c r="H101"/>
  <c r="G101"/>
  <c r="G100" s="1"/>
  <c r="G99" s="1"/>
  <c r="H63"/>
  <c r="G63"/>
  <c r="I56"/>
  <c r="I55"/>
  <c r="I52"/>
  <c r="I51"/>
  <c r="H50"/>
  <c r="G50"/>
  <c r="G49" s="1"/>
  <c r="H54"/>
  <c r="G54"/>
  <c r="G53" s="1"/>
  <c r="I331" l="1"/>
  <c r="G395"/>
  <c r="H330"/>
  <c r="H329" s="1"/>
  <c r="G292"/>
  <c r="G291" s="1"/>
  <c r="G284"/>
  <c r="G283" s="1"/>
  <c r="I403"/>
  <c r="I397"/>
  <c r="I326"/>
  <c r="I358"/>
  <c r="I361"/>
  <c r="I364"/>
  <c r="G314"/>
  <c r="I327"/>
  <c r="I316"/>
  <c r="I260"/>
  <c r="I294"/>
  <c r="H315"/>
  <c r="I319"/>
  <c r="I323"/>
  <c r="H357"/>
  <c r="H360"/>
  <c r="I360" s="1"/>
  <c r="H363"/>
  <c r="I363" s="1"/>
  <c r="H402"/>
  <c r="I402" s="1"/>
  <c r="H396"/>
  <c r="I322"/>
  <c r="H325"/>
  <c r="I329"/>
  <c r="I262"/>
  <c r="I263"/>
  <c r="I293"/>
  <c r="G258"/>
  <c r="I267"/>
  <c r="I286"/>
  <c r="I315"/>
  <c r="H318"/>
  <c r="I318" s="1"/>
  <c r="I222"/>
  <c r="H259"/>
  <c r="H266"/>
  <c r="I266" s="1"/>
  <c r="H285"/>
  <c r="H284" s="1"/>
  <c r="I199"/>
  <c r="H221"/>
  <c r="I221" s="1"/>
  <c r="I165"/>
  <c r="I214"/>
  <c r="H213"/>
  <c r="I213" s="1"/>
  <c r="I203"/>
  <c r="I207"/>
  <c r="I204"/>
  <c r="I208"/>
  <c r="I215"/>
  <c r="I121"/>
  <c r="I198"/>
  <c r="H202"/>
  <c r="I202" s="1"/>
  <c r="H206"/>
  <c r="I206" s="1"/>
  <c r="I197"/>
  <c r="I186"/>
  <c r="G183"/>
  <c r="G182" s="1"/>
  <c r="H185"/>
  <c r="I101"/>
  <c r="I132"/>
  <c r="G120"/>
  <c r="I120" s="1"/>
  <c r="H100"/>
  <c r="I50"/>
  <c r="G48"/>
  <c r="I54"/>
  <c r="H49"/>
  <c r="I49" s="1"/>
  <c r="H53"/>
  <c r="H395" l="1"/>
  <c r="I330"/>
  <c r="I325"/>
  <c r="I396"/>
  <c r="I395"/>
  <c r="I357"/>
  <c r="H356"/>
  <c r="I356" s="1"/>
  <c r="H314"/>
  <c r="I292"/>
  <c r="H291"/>
  <c r="I291" s="1"/>
  <c r="I285"/>
  <c r="H258"/>
  <c r="I258" s="1"/>
  <c r="I259"/>
  <c r="I225"/>
  <c r="H224"/>
  <c r="I224" s="1"/>
  <c r="I185"/>
  <c r="H184"/>
  <c r="G119"/>
  <c r="I119" s="1"/>
  <c r="I100"/>
  <c r="H99"/>
  <c r="I99" s="1"/>
  <c r="I53"/>
  <c r="H48"/>
  <c r="I48" s="1"/>
  <c r="I314" l="1"/>
  <c r="I284"/>
  <c r="H283"/>
  <c r="I283" s="1"/>
  <c r="I184"/>
  <c r="H662" l="1"/>
  <c r="H661" s="1"/>
  <c r="H656" l="1"/>
  <c r="H655" s="1"/>
  <c r="H653"/>
  <c r="H652" s="1"/>
  <c r="H651" s="1"/>
  <c r="H648"/>
  <c r="H647" s="1"/>
  <c r="H646" s="1"/>
  <c r="H644"/>
  <c r="H643" s="1"/>
  <c r="H642" s="1"/>
  <c r="H636"/>
  <c r="H635" s="1"/>
  <c r="H634" s="1"/>
  <c r="H633" s="1"/>
  <c r="H632" s="1"/>
  <c r="H631" s="1"/>
  <c r="H629"/>
  <c r="H628" s="1"/>
  <c r="H627" s="1"/>
  <c r="H626" s="1"/>
  <c r="H623"/>
  <c r="H622" s="1"/>
  <c r="H621" s="1"/>
  <c r="H618"/>
  <c r="H617" s="1"/>
  <c r="H616" s="1"/>
  <c r="H615" s="1"/>
  <c r="H608"/>
  <c r="H607" s="1"/>
  <c r="H606" s="1"/>
  <c r="H597" s="1"/>
  <c r="H641" l="1"/>
  <c r="H650" s="1"/>
  <c r="H614"/>
  <c r="H613" s="1"/>
  <c r="H593"/>
  <c r="H592" s="1"/>
  <c r="H590"/>
  <c r="H589" s="1"/>
  <c r="H583"/>
  <c r="H580"/>
  <c r="H579" s="1"/>
  <c r="H576"/>
  <c r="H575" s="1"/>
  <c r="H569"/>
  <c r="H568" s="1"/>
  <c r="H567" s="1"/>
  <c r="H566" s="1"/>
  <c r="H565" s="1"/>
  <c r="H564" s="1"/>
  <c r="H549"/>
  <c r="H547"/>
  <c r="H546" s="1"/>
  <c r="H545" s="1"/>
  <c r="H544" s="1"/>
  <c r="H525"/>
  <c r="H522"/>
  <c r="H521" s="1"/>
  <c r="H518"/>
  <c r="H517" s="1"/>
  <c r="H500"/>
  <c r="H497"/>
  <c r="H496" s="1"/>
  <c r="H493"/>
  <c r="H492" s="1"/>
  <c r="H472"/>
  <c r="H471" s="1"/>
  <c r="H469"/>
  <c r="H468" s="1"/>
  <c r="H451"/>
  <c r="H446"/>
  <c r="H443"/>
  <c r="H442" s="1"/>
  <c r="H436"/>
  <c r="H435" s="1"/>
  <c r="H434" s="1"/>
  <c r="H432"/>
  <c r="H431" s="1"/>
  <c r="H430" s="1"/>
  <c r="H428"/>
  <c r="H427" s="1"/>
  <c r="H426" s="1"/>
  <c r="H423"/>
  <c r="H422" s="1"/>
  <c r="H421" s="1"/>
  <c r="H420" s="1"/>
  <c r="H416"/>
  <c r="H415" s="1"/>
  <c r="H414" s="1"/>
  <c r="H413" s="1"/>
  <c r="H408"/>
  <c r="H407" s="1"/>
  <c r="H411"/>
  <c r="H410" s="1"/>
  <c r="H390"/>
  <c r="H387"/>
  <c r="H386" s="1"/>
  <c r="H383"/>
  <c r="H382" s="1"/>
  <c r="H375"/>
  <c r="H372"/>
  <c r="H371" s="1"/>
  <c r="H368"/>
  <c r="H367" s="1"/>
  <c r="H354"/>
  <c r="H353" s="1"/>
  <c r="H351"/>
  <c r="H350" s="1"/>
  <c r="H343"/>
  <c r="H338"/>
  <c r="H335"/>
  <c r="H334" s="1"/>
  <c r="H304"/>
  <c r="H303" s="1"/>
  <c r="H306"/>
  <c r="H278"/>
  <c r="H275"/>
  <c r="H274" s="1"/>
  <c r="H271"/>
  <c r="H270" s="1"/>
  <c r="H253"/>
  <c r="H252" s="1"/>
  <c r="H256"/>
  <c r="H255" s="1"/>
  <c r="H349" l="1"/>
  <c r="H302"/>
  <c r="H366"/>
  <c r="H491"/>
  <c r="H490" s="1"/>
  <c r="H425"/>
  <c r="H419" s="1"/>
  <c r="H418" s="1"/>
  <c r="H640"/>
  <c r="H639" s="1"/>
  <c r="H638" s="1"/>
  <c r="H467"/>
  <c r="H466" s="1"/>
  <c r="H516"/>
  <c r="H515" s="1"/>
  <c r="H588"/>
  <c r="H489"/>
  <c r="H488" s="1"/>
  <c r="H487" s="1"/>
  <c r="H251"/>
  <c r="H406"/>
  <c r="H405" s="1"/>
  <c r="H574"/>
  <c r="H573" s="1"/>
  <c r="H572" s="1"/>
  <c r="H571" s="1"/>
  <c r="H381"/>
  <c r="H380" s="1"/>
  <c r="H269"/>
  <c r="H333"/>
  <c r="H301" s="1"/>
  <c r="H441"/>
  <c r="H248"/>
  <c r="H247" s="1"/>
  <c r="H246" s="1"/>
  <c r="H240"/>
  <c r="H239" s="1"/>
  <c r="H238" s="1"/>
  <c r="H232"/>
  <c r="H231" s="1"/>
  <c r="H230" s="1"/>
  <c r="H229" s="1"/>
  <c r="H219"/>
  <c r="H218" s="1"/>
  <c r="H217" s="1"/>
  <c r="H195"/>
  <c r="H173"/>
  <c r="H172" s="1"/>
  <c r="H170"/>
  <c r="H169" s="1"/>
  <c r="H163"/>
  <c r="H162" s="1"/>
  <c r="H161" s="1"/>
  <c r="H158"/>
  <c r="H157" s="1"/>
  <c r="H152"/>
  <c r="H151" s="1"/>
  <c r="H150" s="1"/>
  <c r="H149" s="1"/>
  <c r="H148" s="1"/>
  <c r="H147" s="1"/>
  <c r="H145"/>
  <c r="H144" s="1"/>
  <c r="H143" s="1"/>
  <c r="H142" s="1"/>
  <c r="H141" s="1"/>
  <c r="H139"/>
  <c r="H138" s="1"/>
  <c r="H131"/>
  <c r="H130" s="1"/>
  <c r="H127"/>
  <c r="H126" s="1"/>
  <c r="H125" s="1"/>
  <c r="H124" s="1"/>
  <c r="H123" s="1"/>
  <c r="H115"/>
  <c r="H112"/>
  <c r="H111" s="1"/>
  <c r="H108"/>
  <c r="H107" s="1"/>
  <c r="H94"/>
  <c r="H93" s="1"/>
  <c r="H97"/>
  <c r="H96" s="1"/>
  <c r="H80"/>
  <c r="H79" s="1"/>
  <c r="H84"/>
  <c r="H83" s="1"/>
  <c r="H87"/>
  <c r="H74"/>
  <c r="H73" s="1"/>
  <c r="H72" s="1"/>
  <c r="H68"/>
  <c r="H67" s="1"/>
  <c r="H70"/>
  <c r="I70" s="1"/>
  <c r="H59"/>
  <c r="H58" s="1"/>
  <c r="H62"/>
  <c r="H41"/>
  <c r="H40" s="1"/>
  <c r="H45"/>
  <c r="H44" s="1"/>
  <c r="H35"/>
  <c r="H34" s="1"/>
  <c r="H21"/>
  <c r="H20" s="1"/>
  <c r="H25"/>
  <c r="H24" s="1"/>
  <c r="H28"/>
  <c r="H14"/>
  <c r="H13"/>
  <c r="H12" s="1"/>
  <c r="I663"/>
  <c r="I654"/>
  <c r="I649"/>
  <c r="I645"/>
  <c r="I637"/>
  <c r="I630"/>
  <c r="I625"/>
  <c r="I620"/>
  <c r="I609"/>
  <c r="I595"/>
  <c r="I594"/>
  <c r="I591"/>
  <c r="I586"/>
  <c r="I585"/>
  <c r="I582"/>
  <c r="I581"/>
  <c r="I578"/>
  <c r="I577"/>
  <c r="I570"/>
  <c r="I550"/>
  <c r="I548"/>
  <c r="I528"/>
  <c r="I527"/>
  <c r="I524"/>
  <c r="I523"/>
  <c r="I520"/>
  <c r="I519"/>
  <c r="I503"/>
  <c r="I502"/>
  <c r="I499"/>
  <c r="I498"/>
  <c r="I495"/>
  <c r="I494"/>
  <c r="I473"/>
  <c r="I470"/>
  <c r="I454"/>
  <c r="I453"/>
  <c r="I450"/>
  <c r="I448"/>
  <c r="I445"/>
  <c r="I444"/>
  <c r="I437"/>
  <c r="I433"/>
  <c r="I429"/>
  <c r="I424"/>
  <c r="I417"/>
  <c r="I412"/>
  <c r="I409"/>
  <c r="I393"/>
  <c r="I392"/>
  <c r="I389"/>
  <c r="I388"/>
  <c r="I385"/>
  <c r="I384"/>
  <c r="I378"/>
  <c r="I377"/>
  <c r="I374"/>
  <c r="I373"/>
  <c r="I370"/>
  <c r="I369"/>
  <c r="I355"/>
  <c r="I352"/>
  <c r="I346"/>
  <c r="I345"/>
  <c r="I342"/>
  <c r="I340"/>
  <c r="I337"/>
  <c r="I336"/>
  <c r="I309"/>
  <c r="I305"/>
  <c r="I281"/>
  <c r="I280"/>
  <c r="I277"/>
  <c r="I276"/>
  <c r="I273"/>
  <c r="I272"/>
  <c r="I257"/>
  <c r="I254"/>
  <c r="I250"/>
  <c r="I241"/>
  <c r="I233"/>
  <c r="I220"/>
  <c r="I196"/>
  <c r="I174"/>
  <c r="I171"/>
  <c r="I164"/>
  <c r="I160"/>
  <c r="I153"/>
  <c r="I146"/>
  <c r="I140"/>
  <c r="I133"/>
  <c r="I128"/>
  <c r="I117"/>
  <c r="I114"/>
  <c r="I113"/>
  <c r="I110"/>
  <c r="I109"/>
  <c r="I98"/>
  <c r="I95"/>
  <c r="I90"/>
  <c r="I89"/>
  <c r="I86"/>
  <c r="I85"/>
  <c r="I82"/>
  <c r="I81"/>
  <c r="I75"/>
  <c r="I71"/>
  <c r="I69"/>
  <c r="I64"/>
  <c r="I61"/>
  <c r="I60"/>
  <c r="I47"/>
  <c r="I46"/>
  <c r="I43"/>
  <c r="I42"/>
  <c r="I36"/>
  <c r="I31"/>
  <c r="I30"/>
  <c r="I27"/>
  <c r="I26"/>
  <c r="I23"/>
  <c r="I22"/>
  <c r="I15"/>
  <c r="G662"/>
  <c r="G653"/>
  <c r="G648"/>
  <c r="G644"/>
  <c r="G636"/>
  <c r="G629"/>
  <c r="I629" s="1"/>
  <c r="G623"/>
  <c r="I623" s="1"/>
  <c r="G618"/>
  <c r="I618" s="1"/>
  <c r="G608"/>
  <c r="G593"/>
  <c r="G590"/>
  <c r="G580"/>
  <c r="G576"/>
  <c r="G569"/>
  <c r="G549"/>
  <c r="I549" s="1"/>
  <c r="G547"/>
  <c r="I547" s="1"/>
  <c r="I526"/>
  <c r="G522"/>
  <c r="I522" s="1"/>
  <c r="G518"/>
  <c r="I518" s="1"/>
  <c r="I501"/>
  <c r="G497"/>
  <c r="I497" s="1"/>
  <c r="G493"/>
  <c r="I493" s="1"/>
  <c r="G472"/>
  <c r="G469"/>
  <c r="G468" s="1"/>
  <c r="I468" s="1"/>
  <c r="G446"/>
  <c r="I446" s="1"/>
  <c r="G443"/>
  <c r="G436"/>
  <c r="G432"/>
  <c r="G428"/>
  <c r="G423"/>
  <c r="G422" s="1"/>
  <c r="G416"/>
  <c r="G415" s="1"/>
  <c r="G411"/>
  <c r="G408"/>
  <c r="G387"/>
  <c r="G383"/>
  <c r="G372"/>
  <c r="G368"/>
  <c r="G354"/>
  <c r="G351"/>
  <c r="G335"/>
  <c r="G304"/>
  <c r="I279"/>
  <c r="G275"/>
  <c r="I275" s="1"/>
  <c r="G271"/>
  <c r="I271" s="1"/>
  <c r="G256"/>
  <c r="G255" s="1"/>
  <c r="I255" s="1"/>
  <c r="G253"/>
  <c r="G248"/>
  <c r="G246" s="1"/>
  <c r="G240"/>
  <c r="G232"/>
  <c r="G219"/>
  <c r="I219" s="1"/>
  <c r="G218"/>
  <c r="G217" s="1"/>
  <c r="G195"/>
  <c r="G173"/>
  <c r="G170"/>
  <c r="G163"/>
  <c r="G162" s="1"/>
  <c r="G161" s="1"/>
  <c r="G158"/>
  <c r="G152"/>
  <c r="G145"/>
  <c r="G144" s="1"/>
  <c r="G139"/>
  <c r="G131"/>
  <c r="G130" s="1"/>
  <c r="G129" s="1"/>
  <c r="G127"/>
  <c r="G112"/>
  <c r="G111" s="1"/>
  <c r="I111" s="1"/>
  <c r="G108"/>
  <c r="G97"/>
  <c r="G96" s="1"/>
  <c r="G94"/>
  <c r="I88"/>
  <c r="G84"/>
  <c r="I84" s="1"/>
  <c r="G80"/>
  <c r="I80" s="1"/>
  <c r="G74"/>
  <c r="G68"/>
  <c r="I68" s="1"/>
  <c r="G62"/>
  <c r="G59"/>
  <c r="G45"/>
  <c r="I45" s="1"/>
  <c r="G41"/>
  <c r="I41" s="1"/>
  <c r="G35"/>
  <c r="G34" s="1"/>
  <c r="G33" s="1"/>
  <c r="G25"/>
  <c r="G21"/>
  <c r="G14"/>
  <c r="H348" l="1"/>
  <c r="G212"/>
  <c r="G211" s="1"/>
  <c r="G210" s="1"/>
  <c r="H440"/>
  <c r="H438" s="1"/>
  <c r="I29"/>
  <c r="I96"/>
  <c r="I170"/>
  <c r="H245"/>
  <c r="H244" s="1"/>
  <c r="H243" s="1"/>
  <c r="I25"/>
  <c r="I173"/>
  <c r="H193"/>
  <c r="H194"/>
  <c r="I195"/>
  <c r="I194" s="1"/>
  <c r="G194"/>
  <c r="I158"/>
  <c r="G157"/>
  <c r="H66"/>
  <c r="G617"/>
  <c r="I617" s="1"/>
  <c r="G622"/>
  <c r="G621" s="1"/>
  <c r="G628"/>
  <c r="I628" s="1"/>
  <c r="H92"/>
  <c r="G67"/>
  <c r="G66" s="1"/>
  <c r="G79"/>
  <c r="G83"/>
  <c r="I83" s="1"/>
  <c r="G87"/>
  <c r="I87" s="1"/>
  <c r="H168"/>
  <c r="H167" s="1"/>
  <c r="H129"/>
  <c r="I129" s="1"/>
  <c r="I130"/>
  <c r="I163"/>
  <c r="I218"/>
  <c r="I447"/>
  <c r="H300"/>
  <c r="H299" s="1"/>
  <c r="G169"/>
  <c r="I169" s="1"/>
  <c r="G172"/>
  <c r="I172" s="1"/>
  <c r="G193"/>
  <c r="G192" s="1"/>
  <c r="G181" s="1"/>
  <c r="G270"/>
  <c r="G274"/>
  <c r="I274" s="1"/>
  <c r="G278"/>
  <c r="I278" s="1"/>
  <c r="G492"/>
  <c r="I492" s="1"/>
  <c r="G496"/>
  <c r="I496" s="1"/>
  <c r="G500"/>
  <c r="I500" s="1"/>
  <c r="G517"/>
  <c r="G521"/>
  <c r="I521" s="1"/>
  <c r="G525"/>
  <c r="I525" s="1"/>
  <c r="G546"/>
  <c r="G545" s="1"/>
  <c r="G544" s="1"/>
  <c r="I97"/>
  <c r="I256"/>
  <c r="I423"/>
  <c r="H156"/>
  <c r="H155" s="1"/>
  <c r="I63"/>
  <c r="I14"/>
  <c r="G13"/>
  <c r="G12" s="1"/>
  <c r="G11" s="1"/>
  <c r="G10" s="1"/>
  <c r="G9" s="1"/>
  <c r="I127"/>
  <c r="G126"/>
  <c r="I152"/>
  <c r="G151"/>
  <c r="I21"/>
  <c r="G20"/>
  <c r="G58"/>
  <c r="I59"/>
  <c r="I67"/>
  <c r="G73"/>
  <c r="I74"/>
  <c r="G93"/>
  <c r="I93" s="1"/>
  <c r="I94"/>
  <c r="G107"/>
  <c r="I107" s="1"/>
  <c r="I108"/>
  <c r="G115"/>
  <c r="I115" s="1"/>
  <c r="I116"/>
  <c r="I145"/>
  <c r="G143"/>
  <c r="G142" s="1"/>
  <c r="G141" s="1"/>
  <c r="I141" s="1"/>
  <c r="G231"/>
  <c r="G229" s="1"/>
  <c r="G228" s="1"/>
  <c r="G227" s="1"/>
  <c r="I232"/>
  <c r="G239"/>
  <c r="I240"/>
  <c r="I248"/>
  <c r="G247"/>
  <c r="I247" s="1"/>
  <c r="G303"/>
  <c r="I304"/>
  <c r="I368"/>
  <c r="G367"/>
  <c r="I376"/>
  <c r="G375"/>
  <c r="I375" s="1"/>
  <c r="G386"/>
  <c r="I386" s="1"/>
  <c r="I387"/>
  <c r="I408"/>
  <c r="G407"/>
  <c r="G427"/>
  <c r="I428"/>
  <c r="G575"/>
  <c r="I575" s="1"/>
  <c r="I576"/>
  <c r="G583"/>
  <c r="I583" s="1"/>
  <c r="I584"/>
  <c r="I593"/>
  <c r="G592"/>
  <c r="I592" s="1"/>
  <c r="G616"/>
  <c r="I622"/>
  <c r="I644"/>
  <c r="G643"/>
  <c r="G652"/>
  <c r="I653"/>
  <c r="G138"/>
  <c r="G137" s="1"/>
  <c r="G136" s="1"/>
  <c r="G135" s="1"/>
  <c r="G134" s="1"/>
  <c r="I139"/>
  <c r="I161"/>
  <c r="I162"/>
  <c r="I246"/>
  <c r="G252"/>
  <c r="I253"/>
  <c r="G269"/>
  <c r="I269" s="1"/>
  <c r="I270"/>
  <c r="I307"/>
  <c r="G306"/>
  <c r="I306" s="1"/>
  <c r="G338"/>
  <c r="I338" s="1"/>
  <c r="I339"/>
  <c r="G353"/>
  <c r="I353" s="1"/>
  <c r="I354"/>
  <c r="G371"/>
  <c r="I371" s="1"/>
  <c r="I372"/>
  <c r="I383"/>
  <c r="G382"/>
  <c r="I391"/>
  <c r="G390"/>
  <c r="I390" s="1"/>
  <c r="I411"/>
  <c r="G410"/>
  <c r="I410" s="1"/>
  <c r="I432"/>
  <c r="G431"/>
  <c r="G442"/>
  <c r="I442" s="1"/>
  <c r="I443"/>
  <c r="G451"/>
  <c r="I451" s="1"/>
  <c r="I452"/>
  <c r="G471"/>
  <c r="I471" s="1"/>
  <c r="I472"/>
  <c r="G491"/>
  <c r="G490" s="1"/>
  <c r="G516"/>
  <c r="G515" s="1"/>
  <c r="I517"/>
  <c r="I590"/>
  <c r="G589"/>
  <c r="G635"/>
  <c r="I636"/>
  <c r="I662"/>
  <c r="G661"/>
  <c r="G656" s="1"/>
  <c r="I79"/>
  <c r="H212"/>
  <c r="I212" s="1"/>
  <c r="H211"/>
  <c r="H237"/>
  <c r="G334"/>
  <c r="I335"/>
  <c r="G343"/>
  <c r="I343" s="1"/>
  <c r="I344"/>
  <c r="G350"/>
  <c r="I351"/>
  <c r="G414"/>
  <c r="I415"/>
  <c r="G421"/>
  <c r="I422"/>
  <c r="G435"/>
  <c r="I436"/>
  <c r="G568"/>
  <c r="I569"/>
  <c r="G579"/>
  <c r="I579" s="1"/>
  <c r="I580"/>
  <c r="G607"/>
  <c r="I608"/>
  <c r="G647"/>
  <c r="I648"/>
  <c r="I112"/>
  <c r="I131"/>
  <c r="I159"/>
  <c r="I217"/>
  <c r="I416"/>
  <c r="I469"/>
  <c r="H106"/>
  <c r="I62"/>
  <c r="H39"/>
  <c r="H33"/>
  <c r="I33" s="1"/>
  <c r="I34"/>
  <c r="I35"/>
  <c r="G44"/>
  <c r="I44" s="1"/>
  <c r="G40"/>
  <c r="G28"/>
  <c r="I28" s="1"/>
  <c r="H19"/>
  <c r="G24"/>
  <c r="I24" s="1"/>
  <c r="I20"/>
  <c r="H11"/>
  <c r="H10" s="1"/>
  <c r="I144"/>
  <c r="H137"/>
  <c r="H78"/>
  <c r="H57"/>
  <c r="I58"/>
  <c r="G92"/>
  <c r="I92" s="1"/>
  <c r="G441"/>
  <c r="G440" s="1"/>
  <c r="I414" l="1"/>
  <c r="G413"/>
  <c r="G467"/>
  <c r="I467" s="1"/>
  <c r="G106"/>
  <c r="G105" s="1"/>
  <c r="G104" s="1"/>
  <c r="G103" s="1"/>
  <c r="I12"/>
  <c r="I546"/>
  <c r="G627"/>
  <c r="G626" s="1"/>
  <c r="I626" s="1"/>
  <c r="I143"/>
  <c r="I545"/>
  <c r="G489"/>
  <c r="G574"/>
  <c r="I574" s="1"/>
  <c r="G302"/>
  <c r="I302" s="1"/>
  <c r="H242"/>
  <c r="I142"/>
  <c r="I193"/>
  <c r="G180"/>
  <c r="I138"/>
  <c r="I10"/>
  <c r="I13"/>
  <c r="H154"/>
  <c r="I73"/>
  <c r="G72"/>
  <c r="G65" s="1"/>
  <c r="H9"/>
  <c r="I9" s="1"/>
  <c r="G78"/>
  <c r="G77" s="1"/>
  <c r="G76" s="1"/>
  <c r="G168"/>
  <c r="G167" s="1"/>
  <c r="I11"/>
  <c r="I57"/>
  <c r="H38"/>
  <c r="I440"/>
  <c r="I441"/>
  <c r="H191"/>
  <c r="H210"/>
  <c r="I211"/>
  <c r="I661"/>
  <c r="G588"/>
  <c r="I588" s="1"/>
  <c r="I589"/>
  <c r="G430"/>
  <c r="I430" s="1"/>
  <c r="I431"/>
  <c r="G381"/>
  <c r="G380" s="1"/>
  <c r="I382"/>
  <c r="G651"/>
  <c r="I652"/>
  <c r="I627"/>
  <c r="I621"/>
  <c r="G615"/>
  <c r="I615" s="1"/>
  <c r="I616"/>
  <c r="G406"/>
  <c r="I407"/>
  <c r="G366"/>
  <c r="I366" s="1"/>
  <c r="I367"/>
  <c r="G150"/>
  <c r="I151"/>
  <c r="G125"/>
  <c r="I126"/>
  <c r="G466"/>
  <c r="I466" s="1"/>
  <c r="I78"/>
  <c r="H77"/>
  <c r="H76" s="1"/>
  <c r="H228"/>
  <c r="I229"/>
  <c r="H105"/>
  <c r="I106"/>
  <c r="H65"/>
  <c r="I66"/>
  <c r="G646"/>
  <c r="I646" s="1"/>
  <c r="I647"/>
  <c r="G606"/>
  <c r="G597" s="1"/>
  <c r="I607"/>
  <c r="G567"/>
  <c r="I568"/>
  <c r="G434"/>
  <c r="I434" s="1"/>
  <c r="I435"/>
  <c r="G420"/>
  <c r="I420" s="1"/>
  <c r="I421"/>
  <c r="G349"/>
  <c r="I350"/>
  <c r="G333"/>
  <c r="G301" s="1"/>
  <c r="I334"/>
  <c r="G156"/>
  <c r="I157"/>
  <c r="H236"/>
  <c r="G634"/>
  <c r="I635"/>
  <c r="I515"/>
  <c r="I516"/>
  <c r="I490"/>
  <c r="I491"/>
  <c r="G251"/>
  <c r="G245" s="1"/>
  <c r="G244" s="1"/>
  <c r="I252"/>
  <c r="G642"/>
  <c r="I643"/>
  <c r="G426"/>
  <c r="I427"/>
  <c r="I303"/>
  <c r="G238"/>
  <c r="I239"/>
  <c r="G230"/>
  <c r="I230" s="1"/>
  <c r="I231"/>
  <c r="H18"/>
  <c r="H17" s="1"/>
  <c r="H16" s="1"/>
  <c r="G39"/>
  <c r="G38" s="1"/>
  <c r="I40"/>
  <c r="G19"/>
  <c r="H136"/>
  <c r="I137"/>
  <c r="I210" l="1"/>
  <c r="G438"/>
  <c r="I438" s="1"/>
  <c r="G348"/>
  <c r="I348" s="1"/>
  <c r="I65"/>
  <c r="I333"/>
  <c r="G573"/>
  <c r="I72"/>
  <c r="I191"/>
  <c r="H190"/>
  <c r="I168"/>
  <c r="G237"/>
  <c r="I238"/>
  <c r="I413"/>
  <c r="I426"/>
  <c r="G425"/>
  <c r="G641"/>
  <c r="I642"/>
  <c r="I251"/>
  <c r="G633"/>
  <c r="I634"/>
  <c r="H235"/>
  <c r="G155"/>
  <c r="I156"/>
  <c r="I349"/>
  <c r="G566"/>
  <c r="I567"/>
  <c r="I606"/>
  <c r="H104"/>
  <c r="H103" s="1"/>
  <c r="I105"/>
  <c r="H227"/>
  <c r="I227" s="1"/>
  <c r="I228"/>
  <c r="I76"/>
  <c r="I77"/>
  <c r="I192"/>
  <c r="G124"/>
  <c r="I125"/>
  <c r="G149"/>
  <c r="I150"/>
  <c r="G405"/>
  <c r="I405" s="1"/>
  <c r="I406"/>
  <c r="H596"/>
  <c r="H563" s="1"/>
  <c r="G614"/>
  <c r="G650"/>
  <c r="I650" s="1"/>
  <c r="I651"/>
  <c r="I380"/>
  <c r="I381"/>
  <c r="G655"/>
  <c r="I655" s="1"/>
  <c r="I656"/>
  <c r="I39"/>
  <c r="G18"/>
  <c r="I19"/>
  <c r="H135"/>
  <c r="I136"/>
  <c r="H180" l="1"/>
  <c r="I180" s="1"/>
  <c r="G300"/>
  <c r="G299" s="1"/>
  <c r="I439"/>
  <c r="I573"/>
  <c r="G571"/>
  <c r="I571" s="1"/>
  <c r="G572"/>
  <c r="I572" s="1"/>
  <c r="H189"/>
  <c r="I190"/>
  <c r="I167"/>
  <c r="G154"/>
  <c r="I154" s="1"/>
  <c r="I597"/>
  <c r="H37"/>
  <c r="I544"/>
  <c r="I181"/>
  <c r="I245"/>
  <c r="G419"/>
  <c r="I425"/>
  <c r="I301"/>
  <c r="G613"/>
  <c r="I613" s="1"/>
  <c r="I614"/>
  <c r="I596"/>
  <c r="G148"/>
  <c r="G147" s="1"/>
  <c r="I149"/>
  <c r="G123"/>
  <c r="I123" s="1"/>
  <c r="I124"/>
  <c r="I103"/>
  <c r="I104"/>
  <c r="G565"/>
  <c r="I566"/>
  <c r="I155"/>
  <c r="H234"/>
  <c r="G632"/>
  <c r="I633"/>
  <c r="G640"/>
  <c r="I641"/>
  <c r="G236"/>
  <c r="I237"/>
  <c r="I38"/>
  <c r="G37"/>
  <c r="G17"/>
  <c r="I18"/>
  <c r="H134"/>
  <c r="I135"/>
  <c r="I189" l="1"/>
  <c r="H188"/>
  <c r="I37"/>
  <c r="G235"/>
  <c r="I236"/>
  <c r="G639"/>
  <c r="I640"/>
  <c r="G631"/>
  <c r="I631" s="1"/>
  <c r="I632"/>
  <c r="G564"/>
  <c r="G563" s="1"/>
  <c r="I565"/>
  <c r="I147"/>
  <c r="I148"/>
  <c r="I299"/>
  <c r="I300"/>
  <c r="G418"/>
  <c r="I418" s="1"/>
  <c r="I419"/>
  <c r="G243"/>
  <c r="I244"/>
  <c r="G488"/>
  <c r="G487" s="1"/>
  <c r="I489"/>
  <c r="G16"/>
  <c r="I17"/>
  <c r="I134"/>
  <c r="H8"/>
  <c r="I188" l="1"/>
  <c r="H183"/>
  <c r="I487"/>
  <c r="I488"/>
  <c r="I243"/>
  <c r="G242"/>
  <c r="I242" s="1"/>
  <c r="I564"/>
  <c r="I563"/>
  <c r="G638"/>
  <c r="I638" s="1"/>
  <c r="I639"/>
  <c r="G234"/>
  <c r="I234" s="1"/>
  <c r="I235"/>
  <c r="I16"/>
  <c r="G8"/>
  <c r="H664"/>
  <c r="G664" l="1"/>
  <c r="I664" s="1"/>
  <c r="I183"/>
  <c r="H182"/>
  <c r="I182" s="1"/>
  <c r="I8"/>
</calcChain>
</file>

<file path=xl/sharedStrings.xml><?xml version="1.0" encoding="utf-8"?>
<sst xmlns="http://schemas.openxmlformats.org/spreadsheetml/2006/main" count="2041" uniqueCount="269">
  <si>
    <t>Наименование показателя</t>
  </si>
  <si>
    <t>Общегосударственные вопросы</t>
  </si>
  <si>
    <t>Функционирование высшего должностного лица субъекта РФ и муниципального образования</t>
  </si>
  <si>
    <t>01</t>
  </si>
  <si>
    <t>02</t>
  </si>
  <si>
    <t>Глава муниципального образования</t>
  </si>
  <si>
    <t>Расходы на выплаты персоналу в целях обеспечения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</si>
  <si>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</si>
  <si>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</si>
  <si>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</si>
  <si>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121</t>
  </si>
  <si>
    <t>03</t>
  </si>
  <si>
    <t>Иные выплаты персоналу, за исключением фонда оплаты труда</t>
  </si>
  <si>
    <t>122</t>
  </si>
  <si>
    <t>Закупка товаров, работ и услуг для государственных (муниципальных) нужд</t>
  </si>
  <si>
    <t>200</t>
  </si>
  <si>
    <t>240</t>
  </si>
  <si>
    <t>Закупка товаров, работ и услуг в сфере информационно-коммуникационных технологий</t>
  </si>
  <si>
    <t>242</t>
  </si>
  <si>
    <t>244</t>
  </si>
  <si>
    <t>Иные бюджетные ассигнования</t>
  </si>
  <si>
    <t>800</t>
  </si>
  <si>
    <t>850</t>
  </si>
  <si>
    <t>Уплата налога на имущество организаций и земельного налога</t>
  </si>
  <si>
    <t>851</t>
  </si>
  <si>
    <t>852</t>
  </si>
  <si>
    <t>Функционирование Правительства РФ, высших исполнительных органов власти субъектов РФ, местных администраций</t>
  </si>
  <si>
    <t>04</t>
  </si>
  <si>
    <t>Закупка товаров, работ, услуг в сфере информационно-коммуникационных технологий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</si>
  <si>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</si>
  <si>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</si>
  <si>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</si>
  <si>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</si>
  <si>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</si>
  <si>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</si>
  <si>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</si>
  <si>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</si>
  <si>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</si>
  <si>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</si>
  <si>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</si>
  <si>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</si>
  <si>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</si>
  <si>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</si>
  <si>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07</t>
  </si>
  <si>
    <t>Расходы на выплаты персоналу казенных учреждений</t>
  </si>
  <si>
    <t>110</t>
  </si>
  <si>
    <t>111</t>
  </si>
  <si>
    <t>Молодежная политика и оздоровление детей</t>
  </si>
  <si>
    <t>Проведение мероприятий для детей и молодежи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</si>
  <si>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</si>
  <si>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</si>
  <si>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</si>
  <si>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</si>
  <si>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</si>
  <si>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</si>
  <si>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</si>
  <si>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</si>
  <si>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</si>
  <si>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</si>
  <si>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</si>
  <si>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</si>
  <si>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</si>
  <si>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</si>
  <si>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</si>
  <si>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</si>
  <si>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Центральный аппарат</t>
  </si>
  <si>
    <t>Обеспечение населения качественным жильем и жилищно-коммунальными услугами</t>
  </si>
  <si>
    <t>Организация сбора и вывоза бытовых отходов и мусора</t>
  </si>
  <si>
    <t>Развитие молодежной политики</t>
  </si>
  <si>
    <t>Развитие образования, создание условий для социализации детей и молодежи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</si>
  <si>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</si>
  <si>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</si>
  <si>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</si>
  <si>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</si>
  <si>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</si>
  <si>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</si>
  <si>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 xml:space="preserve">Расходы на образование  и организацию деятельности комиссий по делам несовершеннолетних и защите их прав </t>
  </si>
  <si>
    <t>Расходы на осуществление организации и обеспечение деятельности по опеке и попечительству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</si>
  <si>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</si>
  <si>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Расходы, необходимые для ведения регистра муниципальных нормативных правовых актов</t>
  </si>
  <si>
    <t>Обеспечение деятельности финансовых, налоговых и таможенных органов и органов финансового контроля</t>
  </si>
  <si>
    <t>06</t>
  </si>
  <si>
    <t>Расходы на администрирование передаваемых отдельных полномочий Новосибирской области по обеспечению социальной поддержки и социального обслуживания отдельных категорий граждан</t>
  </si>
  <si>
    <t>Расходы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 за счет средст, поступивших из областного бюджета</t>
  </si>
  <si>
    <t>Другие общегосударственные вопросы</t>
  </si>
  <si>
    <t>13</t>
  </si>
  <si>
    <t>Оценка недвижимости, признание прав и регулирование отношений по муниципальной собственности</t>
  </si>
  <si>
    <t>Реализация государственной политики в области приватизации и управления муниципальной собственности</t>
  </si>
  <si>
    <t>Межбюджетные трансферты</t>
  </si>
  <si>
    <t>530</t>
  </si>
  <si>
    <t>Другие вопросы в области национальной экономики</t>
  </si>
  <si>
    <t>12</t>
  </si>
  <si>
    <t>Развитие субъектов малого и среднего предпринимательства в Северном районе Новосибирской области</t>
  </si>
  <si>
    <t>Иные межбюджетные трансферты</t>
  </si>
  <si>
    <t>810</t>
  </si>
  <si>
    <t>Другие вопросы в области образования</t>
  </si>
  <si>
    <t>Развитие физической культуры и спорта в Северном районе Новосибирской области</t>
  </si>
  <si>
    <t>Бюджетные инвестиции</t>
  </si>
  <si>
    <t>400</t>
  </si>
  <si>
    <t>Мероприятия по проведению оздоровительной компании детей в Северном районе Новосибирской области</t>
  </si>
  <si>
    <t>Мероприятия по коммунальному хозяйству</t>
  </si>
  <si>
    <t>Мероприятия по благоустройству территории Северного района Новосибирской области</t>
  </si>
  <si>
    <t>Образование</t>
  </si>
  <si>
    <t>Дошкольное образование</t>
  </si>
  <si>
    <t>Развитие образования, создание условий для социализации детей и молодежи в Северном районе Новосибирской области</t>
  </si>
  <si>
    <t>112</t>
  </si>
  <si>
    <t>Общее образование</t>
  </si>
  <si>
    <t>Школы-детские сады, школы начальные, неполные средние и средние</t>
  </si>
  <si>
    <t>Обеспечение деятельности школ-детских садов, школ начальных, неполных средних и средних, за счет средств областного бюджета</t>
  </si>
  <si>
    <t>243</t>
  </si>
  <si>
    <t>Школы-интернаты</t>
  </si>
  <si>
    <t>Обеспечение деятельности школ-интернатов, за счет средств областного бюджета</t>
  </si>
  <si>
    <t>Учреждения по внешкольной работе с детьми</t>
  </si>
  <si>
    <t>Обеспечение деятельности учреждений по внешкольной работе с детьми</t>
  </si>
  <si>
    <t>Учреждения, обеспечивающие предоставление услуг в сфере образования</t>
  </si>
  <si>
    <t>Обеспечение деятельности учреждений, обеспечивающих предоставление услуг в сфере образования</t>
  </si>
  <si>
    <t>Библиотеки</t>
  </si>
  <si>
    <t>Обеспечение деятельности учреждений централизованной библиотечной системы</t>
  </si>
  <si>
    <t>Социальное обслуживание населения</t>
  </si>
  <si>
    <t>Учреждения социального обслуживания населения</t>
  </si>
  <si>
    <t>Расходы на обеспечение социального обслуживания отдельных категорий граждан, за счет средств областного бюджета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</si>
  <si>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</si>
  <si>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</si>
  <si>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Субсидии гражданам на приобретение жилья</t>
  </si>
  <si>
    <t>Охрана семьи и детства</t>
  </si>
  <si>
    <t>Реализация мероприятий по проведению оздоровительной компании детей за счет средст Северного района Новосибирской области</t>
  </si>
  <si>
    <t>Выплата приемной семье на содержание подопечных детей</t>
  </si>
  <si>
    <t>Выплата вознаграждения приемным родителям</t>
  </si>
  <si>
    <t>Выплаты семьям опекунов на содержание подопечных детей</t>
  </si>
  <si>
    <t>Расходы на социальную поддержку детей-сирот и детей, оставшихся без попечения родителей</t>
  </si>
  <si>
    <t>Расходы на предоставление бесплатного питания, бесплатного комплекта одежды и обуви, мягкого инвентаря и оборудования, на культурно-массовые мероприятия, детям-сиротам и детям, оставшимся без попечения родителей, обучающихся в муниципальных образовательных учреждениях</t>
  </si>
  <si>
    <t>300</t>
  </si>
  <si>
    <t>320</t>
  </si>
  <si>
    <t>321</t>
  </si>
  <si>
    <t>Охрана окружающей среды</t>
  </si>
  <si>
    <t>Охрана объектов растительного и животного мира и среды их обитания</t>
  </si>
  <si>
    <t>Состояние окружающей среды и природопользования</t>
  </si>
  <si>
    <t>Природоохранные мероприятия</t>
  </si>
  <si>
    <t>Организация питания обущающихся, воспитанников муниципальных общеобразовательных усреждений Северного района Новосибирской области из многодетных и малоимущих семей, за счет средств Северного района Новосибирской области</t>
  </si>
  <si>
    <t>Капитальный ремонт спортивных залов образовательных учреждений Северного района Новосибирской области за счет средств Северного района Новосибирской области</t>
  </si>
  <si>
    <t>Мероприятия в сфере культуры, кинематографии, средств массовой информации</t>
  </si>
  <si>
    <t>Поддержка в сфере культуры, кинематографии и средств массовой информации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</si>
  <si>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</si>
  <si>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Физическая культура и спорт</t>
  </si>
  <si>
    <t>Физическая культура</t>
  </si>
  <si>
    <t>Обеспечение проведения выборов и референдумов</t>
  </si>
  <si>
    <t>500</t>
  </si>
  <si>
    <t>Субсидии</t>
  </si>
  <si>
    <t>520</t>
  </si>
  <si>
    <t>Субсидии, за исключением субсидий на софинансирование объектов капитального строительства государственной собственности и муниципальной собственности</t>
  </si>
  <si>
    <t>521</t>
  </si>
  <si>
    <t>Дотации бюджетам субъектов Российской Федерации и муниципальных образований</t>
  </si>
  <si>
    <t>Выравнивание бюджетной обеспеченности</t>
  </si>
  <si>
    <t xml:space="preserve">Выравнивание бюджетной обеспеченности поселений из районного фонда финансовой поддержки </t>
  </si>
  <si>
    <t>Дотации</t>
  </si>
  <si>
    <t>Прочие межбюджетные трансферты бюджетам субъектов Российской Федерации и муниципальных образований общего характера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</si>
  <si>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</si>
  <si>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</si>
  <si>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Мероприятия по строительству и реконструкции объектов образования</t>
  </si>
  <si>
    <t>Мероприятия по строительству и реконструкции дошкольных учреждений за счет средств Северного района Новосибирской области</t>
  </si>
  <si>
    <t>Дошкольные учреждения</t>
  </si>
  <si>
    <t>Обеспечение деятельности  дошкольных учреждений за счет средств областного бюджета</t>
  </si>
  <si>
    <t>Обеспечение деятельности  дошкольных учреждений за счет средств Северного района Новосибирской области</t>
  </si>
  <si>
    <t>Обеспечение деятельности школ-детских садов, школ начальных, неполных средних и средних, за счет средств Северного района Новосибирской области</t>
  </si>
  <si>
    <t>Обеспечение деятельности школ-интернатов, за счет средств Северного района Новосибирской области</t>
  </si>
  <si>
    <t>Расходы на проведение мероприятий для детей и молодежи</t>
  </si>
  <si>
    <t>Расходы на обеспечение социального обслуживания отдельных категорий граждан, за счет средств Северного района Новосибирской области</t>
  </si>
  <si>
    <t>Администрация Северного района Новосибирской области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</si>
  <si>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"Развитие системы социальной поддержки населения Новосибирской области"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</si>
  <si>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</si>
  <si>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</si>
  <si>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</si>
  <si>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</si>
  <si>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</si>
  <si>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</si>
  <si>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Субсидии на софинансирование капитальных вложений в объекты государственной (муниципальной) собственности</t>
  </si>
  <si>
    <t>522</t>
  </si>
  <si>
    <t>Выравнивание бюджетной обеспеченности поселений, за счет средств областного бюджета</t>
  </si>
  <si>
    <t>Предоставление дотаций на выравнивание бюджетной обеспеченности бюджетам поселений из районного фонда финансовой поддержки поселений за счет субвенции на осуществление отдельных государственных полномочий Новосибирской области по расчету и предоставлению дотации бюджетам поселений</t>
  </si>
  <si>
    <t>Предоставление дотаций на выравнивание бюджетной обеспеченности бюджетам поселений из районного фонда финансовой поддержки поселений за счет средств областного бюджета в рамках государственной программы Новосибирской области "Управление государственными финансами в Новосибирской области на 2014-2019 годы"</t>
  </si>
  <si>
    <t>Бюджетные инвестиции в объекты капитального строительства собственности муниципальных образований</t>
  </si>
  <si>
    <t>414</t>
  </si>
  <si>
    <t xml:space="preserve">Бюджетные инвестиции в объекты капитального строительства государственной (муниципальной) собственности </t>
  </si>
  <si>
    <t>Иные выплаты персоналу государственных (муниципальных) органов, за исключением фонда оплаты труда</t>
  </si>
  <si>
    <t>Субвенции</t>
  </si>
  <si>
    <t>ГРБС</t>
  </si>
  <si>
    <t>РЗ</t>
  </si>
  <si>
    <t>ПР</t>
  </si>
  <si>
    <t>ЦСР</t>
  </si>
  <si>
    <t>ВР</t>
  </si>
  <si>
    <t>План годовой</t>
  </si>
  <si>
    <t>% исп.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</si>
  <si>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</si>
  <si>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Фонд оплаты труда государственных (муниципальных) органов и взносы по обязательному социальному страхованию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</si>
  <si>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</si>
  <si>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 для обеспечения государственных (муниципальных) нужд</t>
  </si>
  <si>
    <t>Уплата налогов, сборов и иных платежей</t>
  </si>
  <si>
    <t>Уплата прочих налогов, сборов</t>
  </si>
  <si>
    <t>Обеспечение деятельности органов местного самоуправления за счет средств областного бюджета в рамках государственной программы Новосибирской области "Управление государственными финансами в Новосибирской области на 2014-2019 годы"</t>
  </si>
  <si>
    <t>Уплата налогов, сборов и иных  платежей</t>
  </si>
  <si>
    <t>Уплата иных платежей</t>
  </si>
  <si>
    <t>853</t>
  </si>
  <si>
    <t>Проведение выборов в представительные органы муниципального образования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</si>
  <si>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</si>
  <si>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Обеспечение дорожной деятельности в отношении автомобильных дорог общего пользования местного значения в рамках 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</si>
  <si>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Межбюджетные трансферты, передаваемые бюджетам поселений за счет средств дорожного фонда Северного района Новосибирской области, поступающих в район в форме акцизов, для формирования дорожного фонда поселений</t>
  </si>
  <si>
    <t>540</t>
  </si>
  <si>
    <t>Развитие субъектов малого и среднего предпринимательства в Северном районе Новосибирской области за счет средств областного бюджета в рамках государственной программы "Развитие субъектов малого и среднего предпринимательства в Новосибирской области на 2012-2017 годы"</t>
  </si>
  <si>
    <t>Субсидии юридическим лицам (кроме некоммерческих организаций), индивидуальным предпринимателям, физическим лицам</t>
  </si>
  <si>
    <t>Развитие субъектов малого и среднего предпринимательства в Северном районе Новосибирской области за счет средств Северного района Новосибирской области в рамках  муниципальной программы "Развитие  малого и среднего предпринимательства в Северном районе Новосибирской области на 2014-2018 годы"</t>
  </si>
  <si>
    <t>Капитальные вложения в объекты государственной (муниципальной) собственности</t>
  </si>
  <si>
    <t>410</t>
  </si>
  <si>
    <t>Бюджетные инвестиции на приобритение объектов недвижимого имущества в государственную (муниципальную) собственность</t>
  </si>
  <si>
    <t>Расходы на содержание муниципального жилищного фонда</t>
  </si>
  <si>
    <t>Закупка товаров, работ, услуг в целях капитального ремонта государственного (муниципального) имущества</t>
  </si>
  <si>
    <t>Мероприятия по подготовке объектов жилищно-коммунального хозяйства Северного района Новосибирской области к работе в осенне-зимний период за счет средств областного бюджета в рамках государственной программы Новосибирской области "Жилищно-коммунальное хозяйство Новосибирской области в 2015-2020 годах" подпрограммы "Безопасность жилищно-коммунального хозяйства"</t>
  </si>
  <si>
    <t>Реализация мероприятий государственной программы Новосибирской области "Жилищно-коммунальное хозяйства Новосибирской области в 2015-2020 годах". Подпрограмма "Чистая вода" в Северном районе за счет средств областного бюджета</t>
  </si>
  <si>
    <t>Реализация мероприятий по модернизации систем коммунальной инфраструктуры за счет средств Фонда содействия реформированию жилищно-коммунального хозяйства</t>
  </si>
  <si>
    <t>Обеспечение мероприятий по модернизации систем коммунальной инфраструктуры за счет средств Северного района Новосибирской области</t>
  </si>
  <si>
    <t>Фонд оплаты труда казенных учреждений и взносы по обязательному социальному страхованию</t>
  </si>
  <si>
    <t>Прочая  закупка товаров, работ и услуг для обеспечения государственных (муниципальных) нужд</t>
  </si>
  <si>
    <t>Обеспечение деятельности детских дошкольных учреждений за счет средств областного бюджета в рамках государственной программы Новосибирской области "Управление государственными финансами в Новосибирской области на 2014-2019 годы"</t>
  </si>
  <si>
    <t>Иные выплаты персоналу казенных учреждений, за исключением фонда оплаты труда</t>
  </si>
  <si>
    <t>Обеспечение деятельности групп дошкольного образования в муниципальных образовательных учреждениях Северного района Новосибирской области за счет средств областного бюджета</t>
  </si>
  <si>
    <t>Обеспечение деятельности школ-детских садов, школ начальных, неполных средних и средних, за счет средств областного бюджета в рамках государственной программы Новосибирской области "Управление государственными финансами в Новосибирской области на 201-2019 годы"</t>
  </si>
  <si>
    <t xml:space="preserve">Организация питания обущающихся, воспитанников муниципальных общеобразовательных усреждений Северного района Новосибирской области из многодетных и малоимущих семей за счет средств областного бюджета </t>
  </si>
  <si>
    <t>Обеспечение деятельности школы-интерната за счет средств областного бюджета в рамках государственной программы Новосибирской области "Управление государственными финансами в Новосибирской области на 2014-2019 годы"</t>
  </si>
  <si>
    <t>Обеспечение деятельности учреждений по внешкольной работе с детьми за счет средств областного бюджета в рамках государственной программы Новосибирской области "Управление государственными финансами в Новосибирской области на 2014-2019 годы"</t>
  </si>
  <si>
    <t>Пособия, компенсации и иные социальные выплаты гражданам, кроме публичных нормативных обязательств</t>
  </si>
  <si>
    <t>Улучшение социального положения семей с детьми, обеспечение дружественных семье и детству общественных отношений и инфраструктуры жизнитеятельности</t>
  </si>
  <si>
    <t xml:space="preserve">Реализация мероприятий по проведению оздоровительной компании детей за счет средств областного бюджета в рамках государственной программы Новосибирской области "Развития системы социальной поддержки населения и улучшение социального положения семей с детьми в Новосибирской области на 2014-2019 годы" </t>
  </si>
  <si>
    <t>Обеспечение деятельности учреждений, обеспечивающих предоставление услуг в сфере образования за счет средств областного бюджета в рамках государственной программы Новосибирской области "Управление государственными финансами в Новосибирской области на 2014-2019 годы"</t>
  </si>
  <si>
    <t>Капитальный ремонт спортивных залов образовательных учреждений Северного района Новосибирской области за счет средств областного бюджета в рамках мероприятий государственной программы "Развитие физической культуры и спорта в Новосибирской области на 2015- 2021 годы"</t>
  </si>
  <si>
    <t>Обеспечение деятельности учреждений культуры за счет средств областного бюджета в рамках государственной программы Новосибирской области "Управление государственными финансами в Новосибирской области на 2014-2019 годы"</t>
  </si>
  <si>
    <t>Обеспечение деятельности централизованной библиотечной системы за счет средств областного бюджета в рамках государственной программы Новосибирской области "Управление государственными финансами в Новосибирской области на 2014-2019 годы"</t>
  </si>
  <si>
    <t>Премии и гранты</t>
  </si>
  <si>
    <t>Капитальный ремонт учреждений культуры Северного района Новосибирской области</t>
  </si>
  <si>
    <t>Расходы на капитальный ремонт учреждений культуры Северного района Новосибирской области за счет средств областного бюджета в рамках государственной программы Новосибирской области "Культура Новосибирской области на 2015-2020 годы"</t>
  </si>
  <si>
    <t>Расходы на капитальный ремонт учреждений культуры Северного района Новосибирской области за счет средств Северного района Новосибирской области</t>
  </si>
  <si>
    <t xml:space="preserve">Публичные нормативные социальные выплаты гражданам </t>
  </si>
  <si>
    <t>Иные пенсии, социальные доплаты к пенсиям</t>
  </si>
  <si>
    <t>Обеспечение жильем отдельных категорий граждан, установленных Федеральным законом от 12 января 1995 года №5-ФЗ "О ветеранах" в соответствии с Указом Президента Российской Федерации от 7 мая 2008 года № 714 "Об обеспечении жильем ветеранов Великой Отечественной войны 1941-1945 годов" за счет средств федерального бюджета</t>
  </si>
  <si>
    <t>Предоставление социальной выплаты молодым семьям на приобретение (строительство) жилья за счет средств областного бюджета в рамках государственной программы Новосибирской области "Обеспечение жильем молодых семей в Новосибирской области на 2015-2020 годы"</t>
  </si>
  <si>
    <t>Пособия,  компенсации и иные социальные выплаты гражданам, кроме публичных нормативных обязательств</t>
  </si>
  <si>
    <t xml:space="preserve">Дотации на выравнивание бюджетной обеспеченности </t>
  </si>
  <si>
    <t>Субсидии местным бюджетам поселений на реализацию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на 2014-2019 годы" для выплаты заработной платы работникам культуры</t>
  </si>
  <si>
    <t>Субсидии, за исключением субсидий на софинансирование капитальных вложенийв объекты государственной (муниципальной) собственности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</si>
  <si>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</si>
  <si>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Кассовое исполнение местного бюджета по расходам за I полугодие 2015 года по ведомственной структуре расходов</t>
  </si>
  <si>
    <t>Факт на 01.07.2015</t>
  </si>
  <si>
    <t>467,4</t>
  </si>
  <si>
    <t>249,2</t>
  </si>
  <si>
    <t>13,2</t>
  </si>
  <si>
    <t>13,5</t>
  </si>
  <si>
    <t>181</t>
  </si>
  <si>
    <t>2,5</t>
  </si>
  <si>
    <t>0,2</t>
  </si>
  <si>
    <t>0</t>
  </si>
  <si>
    <t>535,4</t>
  </si>
  <si>
    <t>Мероприятия в области строительства, архитектуры и градостроительства</t>
  </si>
  <si>
    <t>Обеспечение жилыми помещениями многодетных малообеспеченных семей за счет средств областного бюджета в рамках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</si>
  <si>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Обеспечение жилыми помещениями многодетных малообеспеченных семей за счет средств Северного района Новосибирской области</t>
  </si>
  <si>
    <t>Расходы на обеспечение питанием отдельных категорий детей, обучающихся в общеобразовательных организациях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</si>
  <si>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</si>
  <si>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Расходы на государственную поддержку лучших работников муниципальных учреждений культуры, находящихся на территории сельских поселений</t>
  </si>
  <si>
    <t>Мероприятия по улучшению жилищных условий граждан, проживающих в сельской местности, в том числе молодых семей и молодых специалистов, в рамках федеральной целевой программы "Устойчивое развитие сельских территорий на 2014-2017 годы и на период до 2020 года" за счет средств областного бюджета</t>
  </si>
  <si>
    <t>Оказание мер социальной поддержки гражданам Северного района Новосибирской области</t>
  </si>
  <si>
    <t>Иные выплаты населению</t>
  </si>
  <si>
    <t xml:space="preserve">                                  Приложение 2                                                                        к постановлению администрации Северного района Новосибирской области от05.08.2015 № 415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</si>
</sst>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0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1" xfId="0" applyFont="1" applyBorder="1"/>
    <xf numFmtId="49" fontId="6" fillId="0" borderId="1" xfId="0" applyNumberFormat="1" applyFont="1" applyBorder="1"/>
    <xf numFmtId="0" fontId="6" fillId="0" borderId="1" xfId="0" applyFont="1" applyBorder="1" applyAlignment="1">
      <alignment vertical="justify" wrapText="1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/>
    <xf numFmtId="0" fontId="5" fillId="0" borderId="1" xfId="0" applyFont="1" applyBorder="1"/>
    <xf numFmtId="0" fontId="6" fillId="0" borderId="1" xfId="0" applyFont="1" applyBorder="1" applyAlignment="1">
      <alignment wrapText="1"/>
    </xf>
    <xf numFmtId="0" fontId="0" fillId="0" borderId="1" xfId="0" applyBorder="1"/>
    <xf numFmtId="0" fontId="5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4" fillId="0" borderId="0" xfId="0" applyFont="1"/>
    <xf numFmtId="49" fontId="7" fillId="0" borderId="1" xfId="0" applyNumberFormat="1" applyFont="1" applyBorder="1"/>
    <xf numFmtId="0" fontId="7" fillId="0" borderId="1" xfId="0" applyFont="1" applyBorder="1"/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164" fontId="9" fillId="0" borderId="2" xfId="1" applyNumberFormat="1" applyFont="1" applyFill="1" applyBorder="1" applyAlignment="1" applyProtection="1">
      <alignment horizontal="left"/>
      <protection hidden="1"/>
    </xf>
    <xf numFmtId="164" fontId="9" fillId="0" borderId="3" xfId="1" applyNumberFormat="1" applyFont="1" applyFill="1" applyBorder="1" applyAlignment="1" applyProtection="1">
      <alignment horizontal="left"/>
      <protection hidden="1"/>
    </xf>
    <xf numFmtId="165" fontId="9" fillId="0" borderId="2" xfId="1" applyNumberFormat="1" applyFont="1" applyFill="1" applyBorder="1" applyAlignment="1" applyProtection="1">
      <alignment horizontal="left" wrapText="1"/>
      <protection hidden="1"/>
    </xf>
    <xf numFmtId="0" fontId="7" fillId="0" borderId="1" xfId="0" applyFont="1" applyBorder="1" applyAlignment="1">
      <alignment wrapText="1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5" fillId="0" borderId="1" xfId="0" applyNumberFormat="1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right" vertical="center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7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2" fillId="0" borderId="0" xfId="1" applyNumberFormat="1" applyFont="1" applyFill="1" applyAlignment="1" applyProtection="1">
      <alignment wrapText="1"/>
      <protection hidden="1"/>
    </xf>
    <xf numFmtId="0" fontId="10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0" fontId="5" fillId="0" borderId="2" xfId="0" applyFont="1" applyBorder="1" applyAlignment="1">
      <alignment wrapText="1"/>
    </xf>
    <xf numFmtId="0" fontId="3" fillId="0" borderId="1" xfId="0" applyFont="1" applyBorder="1"/>
    <xf numFmtId="0" fontId="3" fillId="0" borderId="0" xfId="0" applyFont="1"/>
    <xf numFmtId="0" fontId="7" fillId="0" borderId="0" xfId="0" applyFont="1"/>
    <xf numFmtId="0" fontId="2" fillId="0" borderId="0" xfId="0" applyFont="1"/>
    <xf numFmtId="167" fontId="5" fillId="0" borderId="1" xfId="0" applyNumberFormat="1" applyFont="1" applyBorder="1"/>
    <xf numFmtId="167" fontId="6" fillId="0" borderId="1" xfId="0" applyNumberFormat="1" applyFont="1" applyBorder="1"/>
    <xf numFmtId="0" fontId="11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1" xfId="0" applyNumberFormat="1" applyFont="1" applyFill="1" applyBorder="1" applyAlignment="1">
      <alignment horizontal="left"/>
    </xf>
    <xf numFmtId="0" fontId="2" fillId="0" borderId="1" xfId="0" applyFont="1" applyBorder="1"/>
    <xf numFmtId="0" fontId="7" fillId="0" borderId="1" xfId="0" applyFont="1" applyBorder="1" applyAlignment="1">
      <alignment horizontal="left"/>
    </xf>
    <xf numFmtId="167" fontId="7" fillId="0" borderId="1" xfId="0" applyNumberFormat="1" applyFont="1" applyBorder="1"/>
    <xf numFmtId="165" fontId="7" fillId="0" borderId="1" xfId="0" applyNumberFormat="1" applyFont="1" applyFill="1" applyBorder="1" applyAlignment="1">
      <alignment horizontal="left"/>
    </xf>
    <xf numFmtId="0" fontId="1" fillId="0" borderId="0" xfId="0" applyFont="1"/>
    <xf numFmtId="164" fontId="11" fillId="0" borderId="1" xfId="1" applyNumberFormat="1" applyFont="1" applyFill="1" applyBorder="1" applyAlignment="1" applyProtection="1">
      <alignment horizontal="left"/>
      <protection hidden="1"/>
    </xf>
    <xf numFmtId="165" fontId="11" fillId="0" borderId="1" xfId="1" applyNumberFormat="1" applyFont="1" applyFill="1" applyBorder="1" applyAlignment="1" applyProtection="1">
      <alignment horizontal="right" wrapText="1"/>
      <protection hidden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right" wrapText="1"/>
    </xf>
    <xf numFmtId="0" fontId="6" fillId="0" borderId="1" xfId="0" applyFont="1" applyBorder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67" fontId="6" fillId="0" borderId="1" xfId="0" applyNumberFormat="1" applyFont="1" applyBorder="1" applyAlignment="1">
      <alignment horizontal="right"/>
    </xf>
    <xf numFmtId="167" fontId="5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167" fontId="7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167" fontId="5" fillId="0" borderId="1" xfId="0" applyNumberFormat="1" applyFont="1" applyFill="1" applyBorder="1" applyAlignment="1">
      <alignment horizontal="right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75"/>
  <sheetViews>
    <sheetView tabSelected="1" topLeftCell="A657" workbookViewId="0">
      <selection sqref="A1:I664"/>
    </sheetView>
  </sheetViews>
  <sheetFormatPr defaultRowHeight="15"/>
  <cols>
    <col min="1" max="1" width="55.42578125" customWidth="1"/>
    <col min="2" max="2" width="9.28515625" customWidth="1"/>
    <col min="4" max="4" width="7.85546875" customWidth="1"/>
    <col min="5" max="5" width="10.7109375" customWidth="1"/>
    <col min="6" max="6" width="6.42578125" customWidth="1"/>
    <col min="7" max="7" width="10.85546875" customWidth="1"/>
    <col min="8" max="8" width="10.42578125" customWidth="1"/>
    <col min="9" max="9" width="9.5703125" customWidth="1"/>
  </cols>
  <sheetData>
    <row r="1" spans="1:10" ht="59.25" customHeight="1">
      <c r="D1" s="70" t="s">
        <v>268</v>
      </c>
      <c r="E1" s="70"/>
      <c r="F1" s="70"/>
      <c r="G1" s="70"/>
      <c r="H1" s="70"/>
      <c r="I1" s="70"/>
    </row>
    <row r="2" spans="1:10" ht="20.25" customHeight="1">
      <c r="A2" s="36"/>
      <c r="B2" s="36"/>
      <c r="C2" s="36"/>
      <c r="D2" s="36"/>
      <c r="E2" s="36"/>
      <c r="F2" s="36"/>
      <c r="G2" s="36"/>
      <c r="H2" s="36"/>
      <c r="I2" s="36"/>
    </row>
    <row r="3" spans="1:10" ht="54" customHeight="1">
      <c r="A3" s="73" t="s">
        <v>248</v>
      </c>
      <c r="B3" s="73"/>
      <c r="C3" s="73"/>
      <c r="D3" s="73"/>
      <c r="E3" s="73"/>
      <c r="F3" s="73"/>
      <c r="G3" s="73"/>
      <c r="H3" s="73"/>
      <c r="I3" s="73"/>
    </row>
    <row r="4" spans="1:10" ht="15.75">
      <c r="I4" s="37" t="s">
        <v>57</v>
      </c>
    </row>
    <row r="5" spans="1:10">
      <c r="A5" s="71" t="s">
        <v>0</v>
      </c>
      <c r="B5" s="74" t="s">
        <v>185</v>
      </c>
      <c r="C5" s="76" t="s">
        <v>186</v>
      </c>
      <c r="D5" s="76" t="s">
        <v>187</v>
      </c>
      <c r="E5" s="76" t="s">
        <v>188</v>
      </c>
      <c r="F5" s="76" t="s">
        <v>189</v>
      </c>
      <c r="G5" s="78" t="s">
        <v>190</v>
      </c>
      <c r="H5" s="78" t="s">
        <v>249</v>
      </c>
      <c r="I5" s="72" t="s">
        <v>191</v>
      </c>
    </row>
    <row r="6" spans="1:10" ht="38.25" customHeight="1">
      <c r="A6" s="71"/>
      <c r="B6" s="75"/>
      <c r="C6" s="77"/>
      <c r="D6" s="77"/>
      <c r="E6" s="77"/>
      <c r="F6" s="77"/>
      <c r="G6" s="79"/>
      <c r="H6" s="79"/>
      <c r="I6" s="72"/>
    </row>
    <row r="7" spans="1:10" ht="25.5" customHeight="1">
      <c r="A7" s="58" t="s">
        <v>167</v>
      </c>
      <c r="B7" s="59">
        <v>444</v>
      </c>
      <c r="C7" s="56"/>
      <c r="D7" s="56"/>
      <c r="E7" s="56"/>
      <c r="F7" s="56"/>
      <c r="G7" s="61"/>
      <c r="H7" s="62"/>
      <c r="I7" s="57"/>
    </row>
    <row r="8" spans="1:10" ht="15.75">
      <c r="A8" s="3" t="s">
        <v>1</v>
      </c>
      <c r="B8" s="60">
        <v>444</v>
      </c>
      <c r="C8" s="4" t="s">
        <v>3</v>
      </c>
      <c r="D8" s="4"/>
      <c r="E8" s="4"/>
      <c r="F8" s="4"/>
      <c r="G8" s="46">
        <f>G9+G16+G37+G103+G123+G129+G134</f>
        <v>29906.899999999998</v>
      </c>
      <c r="H8" s="63">
        <f>H9+H16+H37+H103+H123+H129+H134</f>
        <v>13523.5</v>
      </c>
      <c r="I8" s="46">
        <f>H8/G8*100</f>
        <v>45.21866191414022</v>
      </c>
      <c r="J8" s="2"/>
    </row>
    <row r="9" spans="1:10" ht="31.5">
      <c r="A9" s="5" t="s">
        <v>2</v>
      </c>
      <c r="B9" s="9">
        <v>444</v>
      </c>
      <c r="C9" s="4" t="s">
        <v>3</v>
      </c>
      <c r="D9" s="4" t="s">
        <v>4</v>
      </c>
      <c r="E9" s="4"/>
      <c r="F9" s="4"/>
      <c r="G9" s="3">
        <f t="shared" ref="G9:G14" si="0">G10</f>
        <v>1486.5</v>
      </c>
      <c r="H9" s="63" t="str">
        <f>H10</f>
        <v>467,4</v>
      </c>
      <c r="I9" s="46">
        <f t="shared" ref="I9:I69" si="1">H9/G9*100</f>
        <v>31.442986881937436</v>
      </c>
      <c r="J9" s="1"/>
    </row>
    <row r="10" spans="1:10" ht="15.75">
      <c r="A10" s="6" t="s">
        <v>73</v>
      </c>
      <c r="B10" s="6">
        <v>444</v>
      </c>
      <c r="C10" s="7" t="s">
        <v>3</v>
      </c>
      <c r="D10" s="7" t="s">
        <v>4</v>
      </c>
      <c r="E10" s="23">
        <v>9900000</v>
      </c>
      <c r="F10" s="7"/>
      <c r="G10" s="8">
        <f t="shared" si="0"/>
        <v>1486.5</v>
      </c>
      <c r="H10" s="64" t="str">
        <f>H11</f>
        <v>467,4</v>
      </c>
      <c r="I10" s="51">
        <f t="shared" si="1"/>
        <v>31.442986881937436</v>
      </c>
      <c r="J10" s="1"/>
    </row>
    <row r="11" spans="1:10" ht="31.5">
      <c r="A11" s="6" t="s">
        <v>64</v>
      </c>
      <c r="B11" s="6">
        <v>444</v>
      </c>
      <c r="C11" s="7" t="s">
        <v>3</v>
      </c>
      <c r="D11" s="7" t="s">
        <v>4</v>
      </c>
      <c r="E11" s="23">
        <v>9900300</v>
      </c>
      <c r="F11" s="7"/>
      <c r="G11" s="8">
        <f t="shared" si="0"/>
        <v>1486.5</v>
      </c>
      <c r="H11" s="64" t="str">
        <f>H12</f>
        <v>467,4</v>
      </c>
      <c r="I11" s="51">
        <f t="shared" si="1"/>
        <v>31.442986881937436</v>
      </c>
      <c r="J11" s="1"/>
    </row>
    <row r="12" spans="1:10" ht="15.75">
      <c r="A12" s="6" t="s">
        <v>5</v>
      </c>
      <c r="B12" s="6">
        <v>444</v>
      </c>
      <c r="C12" s="7" t="s">
        <v>3</v>
      </c>
      <c r="D12" s="7" t="s">
        <v>4</v>
      </c>
      <c r="E12" s="23">
        <v>9900311</v>
      </c>
      <c r="F12" s="7"/>
      <c r="G12" s="8">
        <f t="shared" si="0"/>
        <v>1486.5</v>
      </c>
      <c r="H12" s="64" t="str">
        <f>H13</f>
        <v>467,4</v>
      </c>
      <c r="I12" s="51">
        <f t="shared" si="1"/>
        <v>31.442986881937436</v>
      </c>
      <c r="J12" s="1"/>
    </row>
    <row r="13" spans="1:10" ht="78.75">
      <c r="A13" s="6" t="s">
        <v>192</v>
      </c>
      <c r="B13" s="6">
        <v>444</v>
      </c>
      <c r="C13" s="7" t="s">
        <v>3</v>
      </c>
      <c r="D13" s="7" t="s">
        <v>4</v>
      </c>
      <c r="E13" s="23">
        <v>9900311</v>
      </c>
      <c r="F13" s="7" t="s">
        <v>7</v>
      </c>
      <c r="G13" s="8">
        <f t="shared" si="0"/>
        <v>1486.5</v>
      </c>
      <c r="H13" s="64" t="str">
        <f>H15</f>
        <v>467,4</v>
      </c>
      <c r="I13" s="51">
        <f t="shared" si="1"/>
        <v>31.442986881937436</v>
      </c>
      <c r="J13" s="1"/>
    </row>
    <row r="14" spans="1:10" ht="31.5">
      <c r="A14" s="6" t="s">
        <v>8</v>
      </c>
      <c r="B14" s="6">
        <v>444</v>
      </c>
      <c r="C14" s="7" t="s">
        <v>3</v>
      </c>
      <c r="D14" s="7" t="s">
        <v>4</v>
      </c>
      <c r="E14" s="23">
        <v>9900311</v>
      </c>
      <c r="F14" s="7" t="s">
        <v>9</v>
      </c>
      <c r="G14" s="8">
        <f t="shared" si="0"/>
        <v>1486.5</v>
      </c>
      <c r="H14" s="64" t="str">
        <f>H15</f>
        <v>467,4</v>
      </c>
      <c r="I14" s="51">
        <f t="shared" si="1"/>
        <v>31.442986881937436</v>
      </c>
      <c r="J14" s="1"/>
    </row>
    <row r="15" spans="1:10" ht="47.25">
      <c r="A15" s="6" t="s">
        <v>193</v>
      </c>
      <c r="B15" s="6">
        <v>444</v>
      </c>
      <c r="C15" s="7" t="s">
        <v>3</v>
      </c>
      <c r="D15" s="7" t="s">
        <v>4</v>
      </c>
      <c r="E15" s="23">
        <v>9900311</v>
      </c>
      <c r="F15" s="7" t="s">
        <v>10</v>
      </c>
      <c r="G15" s="8">
        <v>1486.5</v>
      </c>
      <c r="H15" s="65" t="s">
        <v>250</v>
      </c>
      <c r="I15" s="51">
        <f t="shared" si="1"/>
        <v>31.442986881937436</v>
      </c>
      <c r="J15" s="1"/>
    </row>
    <row r="16" spans="1:10" s="13" customFormat="1" ht="63">
      <c r="A16" s="9" t="s">
        <v>74</v>
      </c>
      <c r="B16" s="9">
        <v>444</v>
      </c>
      <c r="C16" s="4" t="s">
        <v>3</v>
      </c>
      <c r="D16" s="4" t="s">
        <v>11</v>
      </c>
      <c r="E16" s="24"/>
      <c r="F16" s="4"/>
      <c r="G16" s="46">
        <f>G17</f>
        <v>2242.4</v>
      </c>
      <c r="H16" s="63">
        <f>H17</f>
        <v>995</v>
      </c>
      <c r="I16" s="51">
        <f t="shared" si="1"/>
        <v>44.372101320014266</v>
      </c>
      <c r="J16" s="2"/>
    </row>
    <row r="17" spans="1:10" s="44" customFormat="1" ht="15.75">
      <c r="A17" s="6" t="s">
        <v>73</v>
      </c>
      <c r="B17" s="6">
        <v>444</v>
      </c>
      <c r="C17" s="14" t="s">
        <v>3</v>
      </c>
      <c r="D17" s="14" t="s">
        <v>11</v>
      </c>
      <c r="E17" s="25">
        <v>9900000</v>
      </c>
      <c r="F17" s="14"/>
      <c r="G17" s="51">
        <f>G18</f>
        <v>2242.4</v>
      </c>
      <c r="H17" s="66">
        <f>H18</f>
        <v>995</v>
      </c>
      <c r="I17" s="51">
        <f t="shared" si="1"/>
        <v>44.372101320014266</v>
      </c>
      <c r="J17" s="43"/>
    </row>
    <row r="18" spans="1:10" s="44" customFormat="1" ht="31.5">
      <c r="A18" s="6" t="s">
        <v>64</v>
      </c>
      <c r="B18" s="6">
        <v>444</v>
      </c>
      <c r="C18" s="14" t="s">
        <v>3</v>
      </c>
      <c r="D18" s="14" t="s">
        <v>11</v>
      </c>
      <c r="E18" s="25">
        <v>9900300</v>
      </c>
      <c r="F18" s="14"/>
      <c r="G18" s="51">
        <f>G19+G33</f>
        <v>2242.4</v>
      </c>
      <c r="H18" s="66">
        <f>H19+H33</f>
        <v>995</v>
      </c>
      <c r="I18" s="51">
        <f t="shared" si="1"/>
        <v>44.372101320014266</v>
      </c>
      <c r="J18" s="43"/>
    </row>
    <row r="19" spans="1:10" s="44" customFormat="1" ht="15.75">
      <c r="A19" s="6" t="s">
        <v>65</v>
      </c>
      <c r="B19" s="6">
        <v>444</v>
      </c>
      <c r="C19" s="14" t="s">
        <v>3</v>
      </c>
      <c r="D19" s="14" t="s">
        <v>11</v>
      </c>
      <c r="E19" s="25">
        <v>9900312</v>
      </c>
      <c r="F19" s="14"/>
      <c r="G19" s="51">
        <f>G20+G24+G28</f>
        <v>1070.4000000000001</v>
      </c>
      <c r="H19" s="66">
        <f>H20+H24+H28</f>
        <v>459.59999999999997</v>
      </c>
      <c r="I19" s="51">
        <f t="shared" si="1"/>
        <v>42.937219730941692</v>
      </c>
      <c r="J19" s="43"/>
    </row>
    <row r="20" spans="1:10" s="44" customFormat="1" ht="78.75">
      <c r="A20" s="6" t="s">
        <v>192</v>
      </c>
      <c r="B20" s="6">
        <v>444</v>
      </c>
      <c r="C20" s="14" t="s">
        <v>3</v>
      </c>
      <c r="D20" s="14" t="s">
        <v>11</v>
      </c>
      <c r="E20" s="25">
        <v>9900312</v>
      </c>
      <c r="F20" s="14" t="s">
        <v>7</v>
      </c>
      <c r="G20" s="51">
        <f>G21</f>
        <v>638</v>
      </c>
      <c r="H20" s="66">
        <f>H21</f>
        <v>262.39999999999998</v>
      </c>
      <c r="I20" s="51">
        <f t="shared" si="1"/>
        <v>41.128526645768019</v>
      </c>
      <c r="J20" s="43"/>
    </row>
    <row r="21" spans="1:10" s="44" customFormat="1" ht="31.5">
      <c r="A21" s="6" t="s">
        <v>8</v>
      </c>
      <c r="B21" s="6">
        <v>444</v>
      </c>
      <c r="C21" s="14" t="s">
        <v>3</v>
      </c>
      <c r="D21" s="14" t="s">
        <v>11</v>
      </c>
      <c r="E21" s="25">
        <v>9900312</v>
      </c>
      <c r="F21" s="14" t="s">
        <v>9</v>
      </c>
      <c r="G21" s="51">
        <f>G22+G23</f>
        <v>638</v>
      </c>
      <c r="H21" s="66">
        <f>H22+H23</f>
        <v>262.39999999999998</v>
      </c>
      <c r="I21" s="51">
        <f t="shared" si="1"/>
        <v>41.128526645768019</v>
      </c>
      <c r="J21" s="43"/>
    </row>
    <row r="22" spans="1:10" s="44" customFormat="1" ht="47.25">
      <c r="A22" s="6" t="s">
        <v>193</v>
      </c>
      <c r="B22" s="6">
        <v>444</v>
      </c>
      <c r="C22" s="14" t="s">
        <v>3</v>
      </c>
      <c r="D22" s="14" t="s">
        <v>11</v>
      </c>
      <c r="E22" s="25">
        <v>9900312</v>
      </c>
      <c r="F22" s="14" t="s">
        <v>10</v>
      </c>
      <c r="G22" s="51">
        <v>612</v>
      </c>
      <c r="H22" s="67" t="s">
        <v>251</v>
      </c>
      <c r="I22" s="51">
        <f t="shared" si="1"/>
        <v>40.718954248366011</v>
      </c>
      <c r="J22" s="43"/>
    </row>
    <row r="23" spans="1:10" s="44" customFormat="1" ht="47.25">
      <c r="A23" s="6" t="s">
        <v>183</v>
      </c>
      <c r="B23" s="6">
        <v>444</v>
      </c>
      <c r="C23" s="14" t="s">
        <v>3</v>
      </c>
      <c r="D23" s="14" t="s">
        <v>11</v>
      </c>
      <c r="E23" s="25">
        <v>9900312</v>
      </c>
      <c r="F23" s="14" t="s">
        <v>13</v>
      </c>
      <c r="G23" s="51">
        <v>26</v>
      </c>
      <c r="H23" s="67" t="s">
        <v>252</v>
      </c>
      <c r="I23" s="51">
        <f t="shared" si="1"/>
        <v>50.769230769230766</v>
      </c>
      <c r="J23" s="43"/>
    </row>
    <row r="24" spans="1:10" s="44" customFormat="1" ht="31.5">
      <c r="A24" s="6" t="s">
        <v>14</v>
      </c>
      <c r="B24" s="6">
        <v>444</v>
      </c>
      <c r="C24" s="14" t="s">
        <v>3</v>
      </c>
      <c r="D24" s="14" t="s">
        <v>11</v>
      </c>
      <c r="E24" s="25">
        <v>9900312</v>
      </c>
      <c r="F24" s="14" t="s">
        <v>15</v>
      </c>
      <c r="G24" s="51">
        <f>G25</f>
        <v>422.4</v>
      </c>
      <c r="H24" s="66">
        <f>H25</f>
        <v>194.5</v>
      </c>
      <c r="I24" s="51">
        <f t="shared" si="1"/>
        <v>46.046401515151523</v>
      </c>
      <c r="J24" s="43"/>
    </row>
    <row r="25" spans="1:10" s="44" customFormat="1" ht="37.5" customHeight="1">
      <c r="A25" s="6" t="s">
        <v>194</v>
      </c>
      <c r="B25" s="6">
        <v>444</v>
      </c>
      <c r="C25" s="14" t="s">
        <v>3</v>
      </c>
      <c r="D25" s="14" t="s">
        <v>11</v>
      </c>
      <c r="E25" s="25">
        <v>9900312</v>
      </c>
      <c r="F25" s="14" t="s">
        <v>16</v>
      </c>
      <c r="G25" s="51">
        <f>G26+G27</f>
        <v>422.4</v>
      </c>
      <c r="H25" s="66">
        <f>H26+H27</f>
        <v>194.5</v>
      </c>
      <c r="I25" s="51">
        <f t="shared" si="1"/>
        <v>46.046401515151523</v>
      </c>
      <c r="J25" s="43"/>
    </row>
    <row r="26" spans="1:10" s="44" customFormat="1" ht="31.5">
      <c r="A26" s="6" t="s">
        <v>28</v>
      </c>
      <c r="B26" s="6">
        <v>444</v>
      </c>
      <c r="C26" s="14" t="s">
        <v>3</v>
      </c>
      <c r="D26" s="14" t="s">
        <v>11</v>
      </c>
      <c r="E26" s="25">
        <v>9900312</v>
      </c>
      <c r="F26" s="14" t="s">
        <v>18</v>
      </c>
      <c r="G26" s="51">
        <v>44.5</v>
      </c>
      <c r="H26" s="67" t="s">
        <v>253</v>
      </c>
      <c r="I26" s="51">
        <f t="shared" si="1"/>
        <v>30.337078651685395</v>
      </c>
      <c r="J26" s="43"/>
    </row>
    <row r="27" spans="1:10" s="44" customFormat="1" ht="47.25">
      <c r="A27" s="6" t="s">
        <v>195</v>
      </c>
      <c r="B27" s="6">
        <v>444</v>
      </c>
      <c r="C27" s="14" t="s">
        <v>3</v>
      </c>
      <c r="D27" s="14" t="s">
        <v>11</v>
      </c>
      <c r="E27" s="25">
        <v>9900312</v>
      </c>
      <c r="F27" s="14" t="s">
        <v>19</v>
      </c>
      <c r="G27" s="51">
        <v>377.9</v>
      </c>
      <c r="H27" s="67" t="s">
        <v>254</v>
      </c>
      <c r="I27" s="51">
        <f t="shared" si="1"/>
        <v>47.896268854194233</v>
      </c>
      <c r="J27" s="43"/>
    </row>
    <row r="28" spans="1:10" s="44" customFormat="1" ht="15.75">
      <c r="A28" s="6" t="s">
        <v>20</v>
      </c>
      <c r="B28" s="6">
        <v>444</v>
      </c>
      <c r="C28" s="14" t="s">
        <v>3</v>
      </c>
      <c r="D28" s="14" t="s">
        <v>11</v>
      </c>
      <c r="E28" s="25">
        <v>9900312</v>
      </c>
      <c r="F28" s="14" t="s">
        <v>21</v>
      </c>
      <c r="G28" s="51">
        <f>G29</f>
        <v>10</v>
      </c>
      <c r="H28" s="66">
        <f>H29</f>
        <v>2.7</v>
      </c>
      <c r="I28" s="51">
        <f t="shared" si="1"/>
        <v>27</v>
      </c>
      <c r="J28" s="43"/>
    </row>
    <row r="29" spans="1:10" s="44" customFormat="1" ht="15.75">
      <c r="A29" s="6" t="s">
        <v>196</v>
      </c>
      <c r="B29" s="6">
        <v>444</v>
      </c>
      <c r="C29" s="14" t="s">
        <v>3</v>
      </c>
      <c r="D29" s="14" t="s">
        <v>11</v>
      </c>
      <c r="E29" s="25">
        <v>9900312</v>
      </c>
      <c r="F29" s="14" t="s">
        <v>22</v>
      </c>
      <c r="G29" s="51">
        <f>G30+G31+G32</f>
        <v>10</v>
      </c>
      <c r="H29" s="66">
        <f>H30+H31+H32</f>
        <v>2.7</v>
      </c>
      <c r="I29" s="51">
        <f t="shared" si="1"/>
        <v>27</v>
      </c>
      <c r="J29" s="43"/>
    </row>
    <row r="30" spans="1:10" s="44" customFormat="1" ht="32.25" customHeight="1">
      <c r="A30" s="6" t="s">
        <v>23</v>
      </c>
      <c r="B30" s="6">
        <v>444</v>
      </c>
      <c r="C30" s="14" t="s">
        <v>3</v>
      </c>
      <c r="D30" s="14" t="s">
        <v>11</v>
      </c>
      <c r="E30" s="25">
        <v>9900312</v>
      </c>
      <c r="F30" s="14" t="s">
        <v>24</v>
      </c>
      <c r="G30" s="51">
        <v>7</v>
      </c>
      <c r="H30" s="67" t="s">
        <v>255</v>
      </c>
      <c r="I30" s="51">
        <f t="shared" si="1"/>
        <v>35.714285714285715</v>
      </c>
      <c r="J30" s="43"/>
    </row>
    <row r="31" spans="1:10" s="44" customFormat="1" ht="16.5" customHeight="1">
      <c r="A31" s="6" t="s">
        <v>197</v>
      </c>
      <c r="B31" s="6">
        <v>444</v>
      </c>
      <c r="C31" s="14" t="s">
        <v>3</v>
      </c>
      <c r="D31" s="14" t="s">
        <v>11</v>
      </c>
      <c r="E31" s="25">
        <v>9900312</v>
      </c>
      <c r="F31" s="14" t="s">
        <v>25</v>
      </c>
      <c r="G31" s="51">
        <v>2.9</v>
      </c>
      <c r="H31" s="67" t="s">
        <v>256</v>
      </c>
      <c r="I31" s="51">
        <f t="shared" si="1"/>
        <v>6.8965517241379306</v>
      </c>
      <c r="J31" s="43"/>
    </row>
    <row r="32" spans="1:10" s="44" customFormat="1" ht="16.5" customHeight="1">
      <c r="A32" s="6" t="s">
        <v>200</v>
      </c>
      <c r="B32" s="6">
        <v>444</v>
      </c>
      <c r="C32" s="14" t="s">
        <v>3</v>
      </c>
      <c r="D32" s="14" t="s">
        <v>11</v>
      </c>
      <c r="E32" s="25">
        <v>9900312</v>
      </c>
      <c r="F32" s="14" t="s">
        <v>201</v>
      </c>
      <c r="G32" s="51">
        <v>0.1</v>
      </c>
      <c r="H32" s="67" t="s">
        <v>257</v>
      </c>
      <c r="I32" s="51">
        <f t="shared" si="1"/>
        <v>0</v>
      </c>
      <c r="J32" s="43"/>
    </row>
    <row r="33" spans="1:10" s="44" customFormat="1" ht="31.5">
      <c r="A33" s="6" t="s">
        <v>75</v>
      </c>
      <c r="B33" s="6">
        <v>444</v>
      </c>
      <c r="C33" s="14" t="s">
        <v>3</v>
      </c>
      <c r="D33" s="14" t="s">
        <v>11</v>
      </c>
      <c r="E33" s="25">
        <v>9900313</v>
      </c>
      <c r="F33" s="14"/>
      <c r="G33" s="51">
        <f t="shared" ref="G33:H35" si="2">G34</f>
        <v>1172</v>
      </c>
      <c r="H33" s="66" t="str">
        <f t="shared" si="2"/>
        <v>535,4</v>
      </c>
      <c r="I33" s="51">
        <f t="shared" si="1"/>
        <v>45.682593856655288</v>
      </c>
      <c r="J33" s="43"/>
    </row>
    <row r="34" spans="1:10" s="44" customFormat="1" ht="78.75">
      <c r="A34" s="6" t="s">
        <v>6</v>
      </c>
      <c r="B34" s="6">
        <v>444</v>
      </c>
      <c r="C34" s="14" t="s">
        <v>3</v>
      </c>
      <c r="D34" s="14" t="s">
        <v>11</v>
      </c>
      <c r="E34" s="25">
        <v>9900313</v>
      </c>
      <c r="F34" s="14" t="s">
        <v>7</v>
      </c>
      <c r="G34" s="51">
        <f t="shared" si="2"/>
        <v>1172</v>
      </c>
      <c r="H34" s="66" t="str">
        <f t="shared" si="2"/>
        <v>535,4</v>
      </c>
      <c r="I34" s="51">
        <f t="shared" si="1"/>
        <v>45.682593856655288</v>
      </c>
      <c r="J34" s="43"/>
    </row>
    <row r="35" spans="1:10" s="44" customFormat="1" ht="31.5">
      <c r="A35" s="6" t="s">
        <v>8</v>
      </c>
      <c r="B35" s="6">
        <v>444</v>
      </c>
      <c r="C35" s="14" t="s">
        <v>3</v>
      </c>
      <c r="D35" s="14" t="s">
        <v>11</v>
      </c>
      <c r="E35" s="25">
        <v>9900313</v>
      </c>
      <c r="F35" s="14" t="s">
        <v>9</v>
      </c>
      <c r="G35" s="51">
        <f t="shared" si="2"/>
        <v>1172</v>
      </c>
      <c r="H35" s="66" t="str">
        <f t="shared" si="2"/>
        <v>535,4</v>
      </c>
      <c r="I35" s="51">
        <f t="shared" si="1"/>
        <v>45.682593856655288</v>
      </c>
      <c r="J35" s="43"/>
    </row>
    <row r="36" spans="1:10" s="44" customFormat="1" ht="47.25">
      <c r="A36" s="6" t="s">
        <v>193</v>
      </c>
      <c r="B36" s="6">
        <v>444</v>
      </c>
      <c r="C36" s="14" t="s">
        <v>3</v>
      </c>
      <c r="D36" s="14" t="s">
        <v>11</v>
      </c>
      <c r="E36" s="25">
        <v>9900313</v>
      </c>
      <c r="F36" s="14" t="s">
        <v>10</v>
      </c>
      <c r="G36" s="51">
        <v>1172</v>
      </c>
      <c r="H36" s="67" t="s">
        <v>258</v>
      </c>
      <c r="I36" s="51">
        <f t="shared" si="1"/>
        <v>45.682593856655288</v>
      </c>
      <c r="J36" s="43"/>
    </row>
    <row r="37" spans="1:10" ht="47.25">
      <c r="A37" s="9" t="s">
        <v>26</v>
      </c>
      <c r="B37" s="9">
        <v>444</v>
      </c>
      <c r="C37" s="4" t="s">
        <v>3</v>
      </c>
      <c r="D37" s="4" t="s">
        <v>27</v>
      </c>
      <c r="E37" s="24"/>
      <c r="F37" s="4"/>
      <c r="G37" s="46">
        <f>G38+G65+G76</f>
        <v>24385.399999999998</v>
      </c>
      <c r="H37" s="63">
        <f>H38+H65+H76</f>
        <v>11378.3</v>
      </c>
      <c r="I37" s="46">
        <f t="shared" si="1"/>
        <v>46.660296734931563</v>
      </c>
      <c r="J37" s="1"/>
    </row>
    <row r="38" spans="1:10" ht="78.75" customHeight="1">
      <c r="A38" s="6" t="s">
        <v>168</v>
      </c>
      <c r="B38" s="6">
        <v>444</v>
      </c>
      <c r="C38" s="7" t="s">
        <v>3</v>
      </c>
      <c r="D38" s="7" t="s">
        <v>27</v>
      </c>
      <c r="E38" s="23">
        <v>400000</v>
      </c>
      <c r="F38" s="7"/>
      <c r="G38" s="45">
        <f>G39+G57+G48</f>
        <v>2285.4</v>
      </c>
      <c r="H38" s="64">
        <f>H39+H57+H48</f>
        <v>1061.1999999999998</v>
      </c>
      <c r="I38" s="51">
        <f t="shared" si="1"/>
        <v>46.433884659140624</v>
      </c>
    </row>
    <row r="39" spans="1:10" ht="51" customHeight="1">
      <c r="A39" s="6" t="s">
        <v>76</v>
      </c>
      <c r="B39" s="6">
        <v>444</v>
      </c>
      <c r="C39" s="7" t="s">
        <v>3</v>
      </c>
      <c r="D39" s="7" t="s">
        <v>27</v>
      </c>
      <c r="E39" s="23">
        <v>407015</v>
      </c>
      <c r="F39" s="7"/>
      <c r="G39" s="8">
        <f>G40+G44</f>
        <v>405.6</v>
      </c>
      <c r="H39" s="64">
        <f>H40+H44</f>
        <v>190.79999999999998</v>
      </c>
      <c r="I39" s="51">
        <f t="shared" si="1"/>
        <v>47.041420118343183</v>
      </c>
    </row>
    <row r="40" spans="1:10" ht="75.75" customHeight="1">
      <c r="A40" s="6" t="s">
        <v>6</v>
      </c>
      <c r="B40" s="6">
        <v>444</v>
      </c>
      <c r="C40" s="7" t="s">
        <v>3</v>
      </c>
      <c r="D40" s="7" t="s">
        <v>27</v>
      </c>
      <c r="E40" s="23">
        <v>407015</v>
      </c>
      <c r="F40" s="7" t="s">
        <v>7</v>
      </c>
      <c r="G40" s="8">
        <f>G41</f>
        <v>377.6</v>
      </c>
      <c r="H40" s="64">
        <f>H41</f>
        <v>182.39999999999998</v>
      </c>
      <c r="I40" s="51">
        <f t="shared" si="1"/>
        <v>48.305084745762706</v>
      </c>
    </row>
    <row r="41" spans="1:10" ht="34.5" customHeight="1">
      <c r="A41" s="6" t="s">
        <v>8</v>
      </c>
      <c r="B41" s="6">
        <v>444</v>
      </c>
      <c r="C41" s="7" t="s">
        <v>3</v>
      </c>
      <c r="D41" s="7" t="s">
        <v>27</v>
      </c>
      <c r="E41" s="23">
        <v>407015</v>
      </c>
      <c r="F41" s="7" t="s">
        <v>9</v>
      </c>
      <c r="G41" s="8">
        <f>G42+G43</f>
        <v>377.6</v>
      </c>
      <c r="H41" s="64">
        <f>H42+H43</f>
        <v>182.39999999999998</v>
      </c>
      <c r="I41" s="51">
        <f t="shared" si="1"/>
        <v>48.305084745762706</v>
      </c>
    </row>
    <row r="42" spans="1:10" ht="48.75" customHeight="1">
      <c r="A42" s="6" t="s">
        <v>193</v>
      </c>
      <c r="B42" s="6">
        <v>444</v>
      </c>
      <c r="C42" s="7" t="s">
        <v>3</v>
      </c>
      <c r="D42" s="7" t="s">
        <v>27</v>
      </c>
      <c r="E42" s="23">
        <v>407015</v>
      </c>
      <c r="F42" s="7" t="s">
        <v>10</v>
      </c>
      <c r="G42" s="8">
        <v>351.6</v>
      </c>
      <c r="H42" s="64">
        <v>181.7</v>
      </c>
      <c r="I42" s="51">
        <f t="shared" si="1"/>
        <v>51.678043230944247</v>
      </c>
    </row>
    <row r="43" spans="1:10" ht="44.25" customHeight="1">
      <c r="A43" s="6" t="s">
        <v>183</v>
      </c>
      <c r="B43" s="6">
        <v>444</v>
      </c>
      <c r="C43" s="7" t="s">
        <v>3</v>
      </c>
      <c r="D43" s="7" t="s">
        <v>27</v>
      </c>
      <c r="E43" s="23">
        <v>407015</v>
      </c>
      <c r="F43" s="7" t="s">
        <v>13</v>
      </c>
      <c r="G43" s="8">
        <v>26</v>
      </c>
      <c r="H43" s="64">
        <v>0.7</v>
      </c>
      <c r="I43" s="51">
        <f t="shared" si="1"/>
        <v>2.6923076923076921</v>
      </c>
    </row>
    <row r="44" spans="1:10" ht="29.25" customHeight="1">
      <c r="A44" s="6" t="s">
        <v>14</v>
      </c>
      <c r="B44" s="6">
        <v>444</v>
      </c>
      <c r="C44" s="7" t="s">
        <v>3</v>
      </c>
      <c r="D44" s="7" t="s">
        <v>27</v>
      </c>
      <c r="E44" s="23">
        <v>407015</v>
      </c>
      <c r="F44" s="7" t="s">
        <v>15</v>
      </c>
      <c r="G44" s="8">
        <f>G45</f>
        <v>28</v>
      </c>
      <c r="H44" s="64">
        <f>H45</f>
        <v>8.4</v>
      </c>
      <c r="I44" s="51">
        <f t="shared" si="1"/>
        <v>30</v>
      </c>
    </row>
    <row r="45" spans="1:10" ht="29.25" customHeight="1">
      <c r="A45" s="6" t="s">
        <v>194</v>
      </c>
      <c r="B45" s="6">
        <v>444</v>
      </c>
      <c r="C45" s="7" t="s">
        <v>3</v>
      </c>
      <c r="D45" s="7" t="s">
        <v>27</v>
      </c>
      <c r="E45" s="23">
        <v>407015</v>
      </c>
      <c r="F45" s="7" t="s">
        <v>16</v>
      </c>
      <c r="G45" s="8">
        <f>G46+G47</f>
        <v>28</v>
      </c>
      <c r="H45" s="64">
        <f>H46+H47</f>
        <v>8.4</v>
      </c>
      <c r="I45" s="51">
        <f t="shared" si="1"/>
        <v>30</v>
      </c>
    </row>
    <row r="46" spans="1:10" ht="29.25" customHeight="1">
      <c r="A46" s="6" t="s">
        <v>28</v>
      </c>
      <c r="B46" s="6">
        <v>444</v>
      </c>
      <c r="C46" s="7" t="s">
        <v>3</v>
      </c>
      <c r="D46" s="7" t="s">
        <v>27</v>
      </c>
      <c r="E46" s="23">
        <v>407015</v>
      </c>
      <c r="F46" s="7" t="s">
        <v>18</v>
      </c>
      <c r="G46" s="8">
        <v>15</v>
      </c>
      <c r="H46" s="64">
        <v>8.4</v>
      </c>
      <c r="I46" s="51">
        <f t="shared" si="1"/>
        <v>56.000000000000007</v>
      </c>
    </row>
    <row r="47" spans="1:10" ht="29.25" customHeight="1">
      <c r="A47" s="6" t="s">
        <v>195</v>
      </c>
      <c r="B47" s="6">
        <v>444</v>
      </c>
      <c r="C47" s="7" t="s">
        <v>3</v>
      </c>
      <c r="D47" s="7" t="s">
        <v>27</v>
      </c>
      <c r="E47" s="23">
        <v>407015</v>
      </c>
      <c r="F47" s="7" t="s">
        <v>19</v>
      </c>
      <c r="G47" s="8">
        <v>13</v>
      </c>
      <c r="H47" s="64">
        <v>0</v>
      </c>
      <c r="I47" s="51">
        <f t="shared" si="1"/>
        <v>0</v>
      </c>
    </row>
    <row r="48" spans="1:10" ht="63" customHeight="1">
      <c r="A48" s="6" t="s">
        <v>82</v>
      </c>
      <c r="B48" s="6">
        <v>444</v>
      </c>
      <c r="C48" s="7" t="s">
        <v>3</v>
      </c>
      <c r="D48" s="7" t="s">
        <v>27</v>
      </c>
      <c r="E48" s="23">
        <v>407018</v>
      </c>
      <c r="F48" s="7"/>
      <c r="G48" s="8">
        <f>G49+G53</f>
        <v>1088.5</v>
      </c>
      <c r="H48" s="64">
        <f>H49+H53</f>
        <v>479.5</v>
      </c>
      <c r="I48" s="51">
        <f t="shared" si="1"/>
        <v>44.051446945337617</v>
      </c>
    </row>
    <row r="49" spans="1:9" ht="29.25" customHeight="1">
      <c r="A49" s="6" t="s">
        <v>6</v>
      </c>
      <c r="B49" s="6">
        <v>444</v>
      </c>
      <c r="C49" s="7" t="s">
        <v>3</v>
      </c>
      <c r="D49" s="7" t="s">
        <v>27</v>
      </c>
      <c r="E49" s="23">
        <v>407018</v>
      </c>
      <c r="F49" s="7" t="s">
        <v>7</v>
      </c>
      <c r="G49" s="8">
        <f>G50</f>
        <v>1003.3</v>
      </c>
      <c r="H49" s="64">
        <f>H50</f>
        <v>407.1</v>
      </c>
      <c r="I49" s="51">
        <f t="shared" si="1"/>
        <v>40.576098873716738</v>
      </c>
    </row>
    <row r="50" spans="1:9" ht="29.25" customHeight="1">
      <c r="A50" s="6" t="s">
        <v>8</v>
      </c>
      <c r="B50" s="6">
        <v>444</v>
      </c>
      <c r="C50" s="7" t="s">
        <v>3</v>
      </c>
      <c r="D50" s="7" t="s">
        <v>27</v>
      </c>
      <c r="E50" s="23">
        <v>407018</v>
      </c>
      <c r="F50" s="7" t="s">
        <v>9</v>
      </c>
      <c r="G50" s="8">
        <f>G51+G52</f>
        <v>1003.3</v>
      </c>
      <c r="H50" s="64">
        <f>H51+H52</f>
        <v>407.1</v>
      </c>
      <c r="I50" s="51">
        <f t="shared" si="1"/>
        <v>40.576098873716738</v>
      </c>
    </row>
    <row r="51" spans="1:9" ht="29.25" customHeight="1">
      <c r="A51" s="6" t="s">
        <v>193</v>
      </c>
      <c r="B51" s="6">
        <v>444</v>
      </c>
      <c r="C51" s="7" t="s">
        <v>3</v>
      </c>
      <c r="D51" s="7" t="s">
        <v>27</v>
      </c>
      <c r="E51" s="23">
        <v>407018</v>
      </c>
      <c r="F51" s="7" t="s">
        <v>10</v>
      </c>
      <c r="G51" s="8">
        <v>989.5</v>
      </c>
      <c r="H51" s="64">
        <v>402.3</v>
      </c>
      <c r="I51" s="51">
        <f t="shared" si="1"/>
        <v>40.656897422940879</v>
      </c>
    </row>
    <row r="52" spans="1:9" ht="46.5" customHeight="1">
      <c r="A52" s="6" t="s">
        <v>183</v>
      </c>
      <c r="B52" s="6">
        <v>444</v>
      </c>
      <c r="C52" s="7" t="s">
        <v>3</v>
      </c>
      <c r="D52" s="7" t="s">
        <v>27</v>
      </c>
      <c r="E52" s="23">
        <v>407018</v>
      </c>
      <c r="F52" s="7" t="s">
        <v>13</v>
      </c>
      <c r="G52" s="8">
        <v>13.8</v>
      </c>
      <c r="H52" s="64">
        <v>4.8</v>
      </c>
      <c r="I52" s="51">
        <f t="shared" si="1"/>
        <v>34.782608695652172</v>
      </c>
    </row>
    <row r="53" spans="1:9" ht="29.25" customHeight="1">
      <c r="A53" s="6" t="s">
        <v>14</v>
      </c>
      <c r="B53" s="6">
        <v>444</v>
      </c>
      <c r="C53" s="7" t="s">
        <v>3</v>
      </c>
      <c r="D53" s="7" t="s">
        <v>27</v>
      </c>
      <c r="E53" s="23">
        <v>407018</v>
      </c>
      <c r="F53" s="7" t="s">
        <v>15</v>
      </c>
      <c r="G53" s="8">
        <f>G54</f>
        <v>85.199999999999989</v>
      </c>
      <c r="H53" s="64">
        <f>H54</f>
        <v>72.400000000000006</v>
      </c>
      <c r="I53" s="51">
        <f t="shared" si="1"/>
        <v>84.976525821596255</v>
      </c>
    </row>
    <row r="54" spans="1:9" ht="29.25" customHeight="1">
      <c r="A54" s="6" t="s">
        <v>194</v>
      </c>
      <c r="B54" s="6">
        <v>444</v>
      </c>
      <c r="C54" s="7" t="s">
        <v>3</v>
      </c>
      <c r="D54" s="7" t="s">
        <v>27</v>
      </c>
      <c r="E54" s="23">
        <v>407018</v>
      </c>
      <c r="F54" s="7" t="s">
        <v>16</v>
      </c>
      <c r="G54" s="8">
        <f>G55+G56</f>
        <v>85.199999999999989</v>
      </c>
      <c r="H54" s="64">
        <f>H55+H56</f>
        <v>72.400000000000006</v>
      </c>
      <c r="I54" s="51">
        <f t="shared" si="1"/>
        <v>84.976525821596255</v>
      </c>
    </row>
    <row r="55" spans="1:9" ht="29.25" customHeight="1">
      <c r="A55" s="6" t="s">
        <v>28</v>
      </c>
      <c r="B55" s="6">
        <v>444</v>
      </c>
      <c r="C55" s="7" t="s">
        <v>3</v>
      </c>
      <c r="D55" s="7" t="s">
        <v>27</v>
      </c>
      <c r="E55" s="23">
        <v>407018</v>
      </c>
      <c r="F55" s="7" t="s">
        <v>18</v>
      </c>
      <c r="G55" s="8">
        <v>42.8</v>
      </c>
      <c r="H55" s="64">
        <v>32.299999999999997</v>
      </c>
      <c r="I55" s="51">
        <f t="shared" si="1"/>
        <v>75.467289719626166</v>
      </c>
    </row>
    <row r="56" spans="1:9" ht="29.25" customHeight="1">
      <c r="A56" s="6" t="s">
        <v>195</v>
      </c>
      <c r="B56" s="6">
        <v>444</v>
      </c>
      <c r="C56" s="7" t="s">
        <v>3</v>
      </c>
      <c r="D56" s="7" t="s">
        <v>27</v>
      </c>
      <c r="E56" s="23">
        <v>407018</v>
      </c>
      <c r="F56" s="7" t="s">
        <v>19</v>
      </c>
      <c r="G56" s="8">
        <v>42.4</v>
      </c>
      <c r="H56" s="64">
        <v>40.1</v>
      </c>
      <c r="I56" s="51">
        <f t="shared" si="1"/>
        <v>94.575471698113205</v>
      </c>
    </row>
    <row r="57" spans="1:9" ht="29.25" customHeight="1">
      <c r="A57" s="6" t="s">
        <v>77</v>
      </c>
      <c r="B57" s="6">
        <v>444</v>
      </c>
      <c r="C57" s="7" t="s">
        <v>3</v>
      </c>
      <c r="D57" s="7" t="s">
        <v>27</v>
      </c>
      <c r="E57" s="23">
        <v>407028</v>
      </c>
      <c r="F57" s="7"/>
      <c r="G57" s="45">
        <f>G58+G62</f>
        <v>791.3</v>
      </c>
      <c r="H57" s="64">
        <f>H58+H62</f>
        <v>390.9</v>
      </c>
      <c r="I57" s="51">
        <f t="shared" si="1"/>
        <v>49.399721976494376</v>
      </c>
    </row>
    <row r="58" spans="1:9" ht="75.75" customHeight="1">
      <c r="A58" s="6" t="s">
        <v>192</v>
      </c>
      <c r="B58" s="6">
        <v>444</v>
      </c>
      <c r="C58" s="7" t="s">
        <v>3</v>
      </c>
      <c r="D58" s="7" t="s">
        <v>27</v>
      </c>
      <c r="E58" s="23">
        <v>407028</v>
      </c>
      <c r="F58" s="7" t="s">
        <v>7</v>
      </c>
      <c r="G58" s="45">
        <f>G59</f>
        <v>789.3</v>
      </c>
      <c r="H58" s="64">
        <f>H59</f>
        <v>390.9</v>
      </c>
      <c r="I58" s="51">
        <f t="shared" si="1"/>
        <v>49.524895477004947</v>
      </c>
    </row>
    <row r="59" spans="1:9" ht="29.25" customHeight="1">
      <c r="A59" s="6" t="s">
        <v>8</v>
      </c>
      <c r="B59" s="6">
        <v>444</v>
      </c>
      <c r="C59" s="7" t="s">
        <v>3</v>
      </c>
      <c r="D59" s="7" t="s">
        <v>27</v>
      </c>
      <c r="E59" s="23">
        <v>407028</v>
      </c>
      <c r="F59" s="7" t="s">
        <v>9</v>
      </c>
      <c r="G59" s="45">
        <f>G60+G61</f>
        <v>789.3</v>
      </c>
      <c r="H59" s="64">
        <f>H60+H61</f>
        <v>390.9</v>
      </c>
      <c r="I59" s="51">
        <f t="shared" si="1"/>
        <v>49.524895477004947</v>
      </c>
    </row>
    <row r="60" spans="1:9" ht="49.5" customHeight="1">
      <c r="A60" s="6" t="s">
        <v>193</v>
      </c>
      <c r="B60" s="6">
        <v>444</v>
      </c>
      <c r="C60" s="7" t="s">
        <v>3</v>
      </c>
      <c r="D60" s="7" t="s">
        <v>27</v>
      </c>
      <c r="E60" s="23">
        <v>407028</v>
      </c>
      <c r="F60" s="7" t="s">
        <v>10</v>
      </c>
      <c r="G60" s="45">
        <v>761.3</v>
      </c>
      <c r="H60" s="64">
        <v>386.2</v>
      </c>
      <c r="I60" s="51">
        <f t="shared" si="1"/>
        <v>50.729016156574282</v>
      </c>
    </row>
    <row r="61" spans="1:9" ht="29.25" customHeight="1">
      <c r="A61" s="6" t="s">
        <v>183</v>
      </c>
      <c r="B61" s="6">
        <v>444</v>
      </c>
      <c r="C61" s="7" t="s">
        <v>3</v>
      </c>
      <c r="D61" s="7" t="s">
        <v>27</v>
      </c>
      <c r="E61" s="23">
        <v>407028</v>
      </c>
      <c r="F61" s="7" t="s">
        <v>13</v>
      </c>
      <c r="G61" s="45">
        <v>28</v>
      </c>
      <c r="H61" s="64">
        <v>4.7</v>
      </c>
      <c r="I61" s="51">
        <f t="shared" si="1"/>
        <v>16.785714285714288</v>
      </c>
    </row>
    <row r="62" spans="1:9" ht="29.25" customHeight="1">
      <c r="A62" s="6" t="s">
        <v>14</v>
      </c>
      <c r="B62" s="6">
        <v>444</v>
      </c>
      <c r="C62" s="7" t="s">
        <v>3</v>
      </c>
      <c r="D62" s="7" t="s">
        <v>27</v>
      </c>
      <c r="E62" s="23">
        <v>407028</v>
      </c>
      <c r="F62" s="7" t="s">
        <v>15</v>
      </c>
      <c r="G62" s="45">
        <f>G63</f>
        <v>2</v>
      </c>
      <c r="H62" s="64">
        <f>H63</f>
        <v>0</v>
      </c>
      <c r="I62" s="51">
        <f t="shared" si="1"/>
        <v>0</v>
      </c>
    </row>
    <row r="63" spans="1:9" ht="29.25" customHeight="1">
      <c r="A63" s="6" t="s">
        <v>194</v>
      </c>
      <c r="B63" s="6">
        <v>444</v>
      </c>
      <c r="C63" s="7" t="s">
        <v>3</v>
      </c>
      <c r="D63" s="7" t="s">
        <v>27</v>
      </c>
      <c r="E63" s="23">
        <v>407028</v>
      </c>
      <c r="F63" s="7" t="s">
        <v>16</v>
      </c>
      <c r="G63" s="45">
        <f>G64</f>
        <v>2</v>
      </c>
      <c r="H63" s="64">
        <f>H64</f>
        <v>0</v>
      </c>
      <c r="I63" s="51">
        <f t="shared" si="1"/>
        <v>0</v>
      </c>
    </row>
    <row r="64" spans="1:9" ht="29.25" customHeight="1">
      <c r="A64" s="6" t="s">
        <v>28</v>
      </c>
      <c r="B64" s="6">
        <v>444</v>
      </c>
      <c r="C64" s="7" t="s">
        <v>3</v>
      </c>
      <c r="D64" s="7" t="s">
        <v>27</v>
      </c>
      <c r="E64" s="23">
        <v>407028</v>
      </c>
      <c r="F64" s="7" t="s">
        <v>18</v>
      </c>
      <c r="G64" s="45">
        <v>2</v>
      </c>
      <c r="H64" s="64">
        <v>0</v>
      </c>
      <c r="I64" s="51">
        <f t="shared" si="1"/>
        <v>0</v>
      </c>
    </row>
    <row r="65" spans="1:9" ht="62.25" customHeight="1">
      <c r="A65" s="6" t="s">
        <v>169</v>
      </c>
      <c r="B65" s="6">
        <v>444</v>
      </c>
      <c r="C65" s="7" t="s">
        <v>3</v>
      </c>
      <c r="D65" s="7" t="s">
        <v>27</v>
      </c>
      <c r="E65" s="23">
        <v>500000</v>
      </c>
      <c r="F65" s="7"/>
      <c r="G65" s="45">
        <f>G66+G72</f>
        <v>61.9</v>
      </c>
      <c r="H65" s="64">
        <f>H66+H72</f>
        <v>25.8</v>
      </c>
      <c r="I65" s="51">
        <f t="shared" si="1"/>
        <v>41.680129240710826</v>
      </c>
    </row>
    <row r="66" spans="1:9" ht="49.5" customHeight="1">
      <c r="A66" s="6" t="s">
        <v>78</v>
      </c>
      <c r="B66" s="6">
        <v>444</v>
      </c>
      <c r="C66" s="7" t="s">
        <v>3</v>
      </c>
      <c r="D66" s="7" t="s">
        <v>27</v>
      </c>
      <c r="E66" s="23">
        <v>507019</v>
      </c>
      <c r="F66" s="7"/>
      <c r="G66" s="45">
        <f>G67+G70</f>
        <v>4.0999999999999996</v>
      </c>
      <c r="H66" s="64">
        <f>H67+H70</f>
        <v>1.8</v>
      </c>
      <c r="I66" s="51">
        <f t="shared" si="1"/>
        <v>43.902439024390247</v>
      </c>
    </row>
    <row r="67" spans="1:9" ht="77.25" customHeight="1">
      <c r="A67" s="6" t="s">
        <v>192</v>
      </c>
      <c r="B67" s="6">
        <v>444</v>
      </c>
      <c r="C67" s="7" t="s">
        <v>3</v>
      </c>
      <c r="D67" s="7" t="s">
        <v>27</v>
      </c>
      <c r="E67" s="23">
        <v>507019</v>
      </c>
      <c r="F67" s="7" t="s">
        <v>7</v>
      </c>
      <c r="G67" s="45">
        <f>G68</f>
        <v>2.9</v>
      </c>
      <c r="H67" s="64">
        <f>H68</f>
        <v>1.8</v>
      </c>
      <c r="I67" s="51">
        <f t="shared" si="1"/>
        <v>62.068965517241381</v>
      </c>
    </row>
    <row r="68" spans="1:9" ht="33" customHeight="1">
      <c r="A68" s="6" t="s">
        <v>8</v>
      </c>
      <c r="B68" s="6">
        <v>444</v>
      </c>
      <c r="C68" s="7" t="s">
        <v>3</v>
      </c>
      <c r="D68" s="7" t="s">
        <v>27</v>
      </c>
      <c r="E68" s="23">
        <v>507019</v>
      </c>
      <c r="F68" s="7" t="s">
        <v>9</v>
      </c>
      <c r="G68" s="45">
        <f>G69</f>
        <v>2.9</v>
      </c>
      <c r="H68" s="64">
        <f>H69</f>
        <v>1.8</v>
      </c>
      <c r="I68" s="51">
        <f t="shared" si="1"/>
        <v>62.068965517241381</v>
      </c>
    </row>
    <row r="69" spans="1:9" ht="46.5" customHeight="1">
      <c r="A69" s="6" t="s">
        <v>193</v>
      </c>
      <c r="B69" s="6">
        <v>444</v>
      </c>
      <c r="C69" s="7" t="s">
        <v>3</v>
      </c>
      <c r="D69" s="7" t="s">
        <v>27</v>
      </c>
      <c r="E69" s="23">
        <v>507019</v>
      </c>
      <c r="F69" s="7" t="s">
        <v>10</v>
      </c>
      <c r="G69" s="45">
        <v>2.9</v>
      </c>
      <c r="H69" s="64">
        <v>1.8</v>
      </c>
      <c r="I69" s="51">
        <f t="shared" si="1"/>
        <v>62.068965517241381</v>
      </c>
    </row>
    <row r="70" spans="1:9" ht="14.25" customHeight="1">
      <c r="A70" s="6" t="s">
        <v>88</v>
      </c>
      <c r="B70" s="6">
        <v>444</v>
      </c>
      <c r="C70" s="7" t="s">
        <v>3</v>
      </c>
      <c r="D70" s="7" t="s">
        <v>27</v>
      </c>
      <c r="E70" s="23">
        <v>507019</v>
      </c>
      <c r="F70" s="11">
        <v>500</v>
      </c>
      <c r="G70" s="8">
        <v>1.2</v>
      </c>
      <c r="H70" s="64">
        <f>H71</f>
        <v>0</v>
      </c>
      <c r="I70" s="51">
        <f t="shared" ref="I70:I141" si="3">H70/G70*100</f>
        <v>0</v>
      </c>
    </row>
    <row r="71" spans="1:9" ht="18.75" customHeight="1">
      <c r="A71" s="6" t="s">
        <v>184</v>
      </c>
      <c r="B71" s="6">
        <v>444</v>
      </c>
      <c r="C71" s="7" t="s">
        <v>3</v>
      </c>
      <c r="D71" s="7" t="s">
        <v>27</v>
      </c>
      <c r="E71" s="23">
        <v>507019</v>
      </c>
      <c r="F71" s="7" t="s">
        <v>89</v>
      </c>
      <c r="G71" s="8">
        <v>1.2</v>
      </c>
      <c r="H71" s="64">
        <v>0</v>
      </c>
      <c r="I71" s="51">
        <f t="shared" si="3"/>
        <v>0</v>
      </c>
    </row>
    <row r="72" spans="1:9" ht="33" customHeight="1">
      <c r="A72" s="6" t="s">
        <v>79</v>
      </c>
      <c r="B72" s="6">
        <v>444</v>
      </c>
      <c r="C72" s="7" t="s">
        <v>3</v>
      </c>
      <c r="D72" s="7" t="s">
        <v>27</v>
      </c>
      <c r="E72" s="23">
        <v>507023</v>
      </c>
      <c r="F72" s="7"/>
      <c r="G72" s="45">
        <f t="shared" ref="G72:H74" si="4">G73</f>
        <v>57.8</v>
      </c>
      <c r="H72" s="64">
        <f t="shared" si="4"/>
        <v>24</v>
      </c>
      <c r="I72" s="51">
        <f t="shared" si="3"/>
        <v>41.522491349480973</v>
      </c>
    </row>
    <row r="73" spans="1:9" ht="78" customHeight="1">
      <c r="A73" s="6" t="s">
        <v>192</v>
      </c>
      <c r="B73" s="6">
        <v>444</v>
      </c>
      <c r="C73" s="7" t="s">
        <v>3</v>
      </c>
      <c r="D73" s="7" t="s">
        <v>27</v>
      </c>
      <c r="E73" s="23">
        <v>507023</v>
      </c>
      <c r="F73" s="7" t="s">
        <v>7</v>
      </c>
      <c r="G73" s="45">
        <f t="shared" si="4"/>
        <v>57.8</v>
      </c>
      <c r="H73" s="64">
        <f t="shared" si="4"/>
        <v>24</v>
      </c>
      <c r="I73" s="51">
        <f t="shared" si="3"/>
        <v>41.522491349480973</v>
      </c>
    </row>
    <row r="74" spans="1:9" ht="33.75" customHeight="1">
      <c r="A74" s="6" t="s">
        <v>8</v>
      </c>
      <c r="B74" s="6">
        <v>444</v>
      </c>
      <c r="C74" s="7" t="s">
        <v>3</v>
      </c>
      <c r="D74" s="7" t="s">
        <v>27</v>
      </c>
      <c r="E74" s="23">
        <v>507023</v>
      </c>
      <c r="F74" s="7" t="s">
        <v>9</v>
      </c>
      <c r="G74" s="45">
        <f t="shared" si="4"/>
        <v>57.8</v>
      </c>
      <c r="H74" s="64">
        <f t="shared" si="4"/>
        <v>24</v>
      </c>
      <c r="I74" s="51">
        <f t="shared" si="3"/>
        <v>41.522491349480973</v>
      </c>
    </row>
    <row r="75" spans="1:9" ht="48" customHeight="1">
      <c r="A75" s="6" t="s">
        <v>193</v>
      </c>
      <c r="B75" s="6">
        <v>444</v>
      </c>
      <c r="C75" s="7" t="s">
        <v>3</v>
      </c>
      <c r="D75" s="7" t="s">
        <v>27</v>
      </c>
      <c r="E75" s="23">
        <v>507023</v>
      </c>
      <c r="F75" s="7" t="s">
        <v>10</v>
      </c>
      <c r="G75" s="45">
        <v>57.8</v>
      </c>
      <c r="H75" s="64">
        <v>24</v>
      </c>
      <c r="I75" s="51">
        <f t="shared" si="3"/>
        <v>41.522491349480973</v>
      </c>
    </row>
    <row r="76" spans="1:9" ht="17.25" customHeight="1">
      <c r="A76" s="6" t="s">
        <v>73</v>
      </c>
      <c r="B76" s="6">
        <v>444</v>
      </c>
      <c r="C76" s="7" t="s">
        <v>3</v>
      </c>
      <c r="D76" s="7" t="s">
        <v>27</v>
      </c>
      <c r="E76" s="23">
        <v>9900000</v>
      </c>
      <c r="F76" s="7"/>
      <c r="G76" s="45">
        <f>G77+G92+G99</f>
        <v>22038.1</v>
      </c>
      <c r="H76" s="64">
        <f>H77+H92+H99</f>
        <v>10291.299999999999</v>
      </c>
      <c r="I76" s="51">
        <f t="shared" si="3"/>
        <v>46.697764326325775</v>
      </c>
    </row>
    <row r="77" spans="1:9" ht="27" customHeight="1">
      <c r="A77" s="6" t="s">
        <v>64</v>
      </c>
      <c r="B77" s="6">
        <v>444</v>
      </c>
      <c r="C77" s="7" t="s">
        <v>3</v>
      </c>
      <c r="D77" s="7" t="s">
        <v>27</v>
      </c>
      <c r="E77" s="23">
        <v>9900300</v>
      </c>
      <c r="F77" s="7"/>
      <c r="G77" s="45">
        <f>G78</f>
        <v>5870.2</v>
      </c>
      <c r="H77" s="64">
        <f>H78</f>
        <v>4131.3</v>
      </c>
      <c r="I77" s="51">
        <f t="shared" si="3"/>
        <v>70.377499914824028</v>
      </c>
    </row>
    <row r="78" spans="1:9" ht="18" customHeight="1">
      <c r="A78" s="6" t="s">
        <v>65</v>
      </c>
      <c r="B78" s="6">
        <v>444</v>
      </c>
      <c r="C78" s="7" t="s">
        <v>3</v>
      </c>
      <c r="D78" s="7" t="s">
        <v>27</v>
      </c>
      <c r="E78" s="23">
        <v>9900312</v>
      </c>
      <c r="F78" s="7"/>
      <c r="G78" s="45">
        <f>G79+G83+G87</f>
        <v>5870.2</v>
      </c>
      <c r="H78" s="64">
        <f>H79+H83+H87</f>
        <v>4131.3</v>
      </c>
      <c r="I78" s="51">
        <f t="shared" si="3"/>
        <v>70.377499914824028</v>
      </c>
    </row>
    <row r="79" spans="1:9" ht="79.5" customHeight="1">
      <c r="A79" s="6" t="s">
        <v>192</v>
      </c>
      <c r="B79" s="6">
        <v>444</v>
      </c>
      <c r="C79" s="7" t="s">
        <v>3</v>
      </c>
      <c r="D79" s="7" t="s">
        <v>27</v>
      </c>
      <c r="E79" s="23">
        <v>9900312</v>
      </c>
      <c r="F79" s="7" t="s">
        <v>7</v>
      </c>
      <c r="G79" s="45">
        <f>G80</f>
        <v>3492.6</v>
      </c>
      <c r="H79" s="64">
        <f>H80</f>
        <v>3033.6</v>
      </c>
      <c r="I79" s="51">
        <f t="shared" si="3"/>
        <v>86.857928191032457</v>
      </c>
    </row>
    <row r="80" spans="1:9" ht="29.25" customHeight="1">
      <c r="A80" s="6" t="s">
        <v>8</v>
      </c>
      <c r="B80" s="6">
        <v>444</v>
      </c>
      <c r="C80" s="7" t="s">
        <v>3</v>
      </c>
      <c r="D80" s="7" t="s">
        <v>27</v>
      </c>
      <c r="E80" s="23">
        <v>9900312</v>
      </c>
      <c r="F80" s="7" t="s">
        <v>9</v>
      </c>
      <c r="G80" s="45">
        <f>G81+G82</f>
        <v>3492.6</v>
      </c>
      <c r="H80" s="64">
        <f>H81+H82</f>
        <v>3033.6</v>
      </c>
      <c r="I80" s="51">
        <f t="shared" si="3"/>
        <v>86.857928191032457</v>
      </c>
    </row>
    <row r="81" spans="1:9" ht="48.75" customHeight="1">
      <c r="A81" s="6" t="s">
        <v>193</v>
      </c>
      <c r="B81" s="6">
        <v>444</v>
      </c>
      <c r="C81" s="7" t="s">
        <v>3</v>
      </c>
      <c r="D81" s="7" t="s">
        <v>27</v>
      </c>
      <c r="E81" s="23">
        <v>9900312</v>
      </c>
      <c r="F81" s="7" t="s">
        <v>10</v>
      </c>
      <c r="G81" s="45">
        <v>3150.6</v>
      </c>
      <c r="H81" s="64">
        <v>2847.4</v>
      </c>
      <c r="I81" s="51">
        <f t="shared" si="3"/>
        <v>90.376436234368057</v>
      </c>
    </row>
    <row r="82" spans="1:9" ht="29.25" customHeight="1">
      <c r="A82" s="6" t="s">
        <v>12</v>
      </c>
      <c r="B82" s="6">
        <v>444</v>
      </c>
      <c r="C82" s="7" t="s">
        <v>3</v>
      </c>
      <c r="D82" s="7" t="s">
        <v>27</v>
      </c>
      <c r="E82" s="23">
        <v>9900312</v>
      </c>
      <c r="F82" s="7" t="s">
        <v>13</v>
      </c>
      <c r="G82" s="45">
        <v>342</v>
      </c>
      <c r="H82" s="64">
        <v>186.2</v>
      </c>
      <c r="I82" s="51">
        <f t="shared" si="3"/>
        <v>54.444444444444443</v>
      </c>
    </row>
    <row r="83" spans="1:9" ht="29.25" customHeight="1">
      <c r="A83" s="6" t="s">
        <v>14</v>
      </c>
      <c r="B83" s="6">
        <v>444</v>
      </c>
      <c r="C83" s="7" t="s">
        <v>3</v>
      </c>
      <c r="D83" s="7" t="s">
        <v>27</v>
      </c>
      <c r="E83" s="23">
        <v>9900312</v>
      </c>
      <c r="F83" s="7" t="s">
        <v>15</v>
      </c>
      <c r="G83" s="45">
        <f>G84</f>
        <v>2207.6</v>
      </c>
      <c r="H83" s="64">
        <f>H84</f>
        <v>1054.9000000000001</v>
      </c>
      <c r="I83" s="51">
        <f t="shared" si="3"/>
        <v>47.784924805218346</v>
      </c>
    </row>
    <row r="84" spans="1:9" ht="29.25" customHeight="1">
      <c r="A84" s="6" t="s">
        <v>194</v>
      </c>
      <c r="B84" s="6">
        <v>444</v>
      </c>
      <c r="C84" s="7" t="s">
        <v>3</v>
      </c>
      <c r="D84" s="7" t="s">
        <v>27</v>
      </c>
      <c r="E84" s="23">
        <v>9900312</v>
      </c>
      <c r="F84" s="7" t="s">
        <v>16</v>
      </c>
      <c r="G84" s="45">
        <f>G85+G86</f>
        <v>2207.6</v>
      </c>
      <c r="H84" s="64">
        <f>H85+H86</f>
        <v>1054.9000000000001</v>
      </c>
      <c r="I84" s="51">
        <f t="shared" si="3"/>
        <v>47.784924805218346</v>
      </c>
    </row>
    <row r="85" spans="1:9" ht="29.25" customHeight="1">
      <c r="A85" s="6" t="s">
        <v>28</v>
      </c>
      <c r="B85" s="6">
        <v>444</v>
      </c>
      <c r="C85" s="7" t="s">
        <v>3</v>
      </c>
      <c r="D85" s="7" t="s">
        <v>27</v>
      </c>
      <c r="E85" s="23">
        <v>9900312</v>
      </c>
      <c r="F85" s="7" t="s">
        <v>18</v>
      </c>
      <c r="G85" s="45">
        <v>635.6</v>
      </c>
      <c r="H85" s="64">
        <v>207.2</v>
      </c>
      <c r="I85" s="51">
        <f t="shared" si="3"/>
        <v>32.599118942731273</v>
      </c>
    </row>
    <row r="86" spans="1:9" ht="29.25" customHeight="1">
      <c r="A86" s="6" t="s">
        <v>195</v>
      </c>
      <c r="B86" s="6">
        <v>444</v>
      </c>
      <c r="C86" s="7" t="s">
        <v>3</v>
      </c>
      <c r="D86" s="7" t="s">
        <v>27</v>
      </c>
      <c r="E86" s="23">
        <v>9900312</v>
      </c>
      <c r="F86" s="7" t="s">
        <v>19</v>
      </c>
      <c r="G86" s="45">
        <v>1572</v>
      </c>
      <c r="H86" s="64">
        <v>847.7</v>
      </c>
      <c r="I86" s="51">
        <f t="shared" si="3"/>
        <v>53.924936386768451</v>
      </c>
    </row>
    <row r="87" spans="1:9" ht="12.75" customHeight="1">
      <c r="A87" s="6" t="s">
        <v>20</v>
      </c>
      <c r="B87" s="6">
        <v>444</v>
      </c>
      <c r="C87" s="7" t="s">
        <v>3</v>
      </c>
      <c r="D87" s="7" t="s">
        <v>27</v>
      </c>
      <c r="E87" s="23">
        <v>9900312</v>
      </c>
      <c r="F87" s="7" t="s">
        <v>21</v>
      </c>
      <c r="G87" s="45">
        <f>G88</f>
        <v>170</v>
      </c>
      <c r="H87" s="64">
        <f>H88</f>
        <v>42.800000000000004</v>
      </c>
      <c r="I87" s="51">
        <f t="shared" si="3"/>
        <v>25.176470588235293</v>
      </c>
    </row>
    <row r="88" spans="1:9" ht="15.75" customHeight="1">
      <c r="A88" s="6" t="s">
        <v>196</v>
      </c>
      <c r="B88" s="6">
        <v>444</v>
      </c>
      <c r="C88" s="7" t="s">
        <v>3</v>
      </c>
      <c r="D88" s="7" t="s">
        <v>27</v>
      </c>
      <c r="E88" s="23">
        <v>9900312</v>
      </c>
      <c r="F88" s="7" t="s">
        <v>22</v>
      </c>
      <c r="G88" s="45">
        <f>G89+G90+G91</f>
        <v>170</v>
      </c>
      <c r="H88" s="64">
        <f>H89+H90+H91</f>
        <v>42.800000000000004</v>
      </c>
      <c r="I88" s="51">
        <f t="shared" si="3"/>
        <v>25.176470588235293</v>
      </c>
    </row>
    <row r="89" spans="1:9" ht="29.25" customHeight="1">
      <c r="A89" s="6" t="s">
        <v>23</v>
      </c>
      <c r="B89" s="6">
        <v>444</v>
      </c>
      <c r="C89" s="7" t="s">
        <v>3</v>
      </c>
      <c r="D89" s="7" t="s">
        <v>27</v>
      </c>
      <c r="E89" s="23">
        <v>9900312</v>
      </c>
      <c r="F89" s="7" t="s">
        <v>24</v>
      </c>
      <c r="G89" s="45">
        <v>70</v>
      </c>
      <c r="H89" s="64">
        <v>0</v>
      </c>
      <c r="I89" s="51">
        <f t="shared" si="3"/>
        <v>0</v>
      </c>
    </row>
    <row r="90" spans="1:9" ht="16.5" customHeight="1">
      <c r="A90" s="6" t="s">
        <v>197</v>
      </c>
      <c r="B90" s="6">
        <v>444</v>
      </c>
      <c r="C90" s="7" t="s">
        <v>3</v>
      </c>
      <c r="D90" s="7" t="s">
        <v>27</v>
      </c>
      <c r="E90" s="23">
        <v>9900312</v>
      </c>
      <c r="F90" s="7" t="s">
        <v>25</v>
      </c>
      <c r="G90" s="45">
        <v>95</v>
      </c>
      <c r="H90" s="64">
        <v>40.700000000000003</v>
      </c>
      <c r="I90" s="51">
        <f t="shared" si="3"/>
        <v>42.842105263157897</v>
      </c>
    </row>
    <row r="91" spans="1:9" ht="16.5" customHeight="1">
      <c r="A91" s="6" t="s">
        <v>200</v>
      </c>
      <c r="B91" s="6">
        <v>444</v>
      </c>
      <c r="C91" s="7" t="s">
        <v>3</v>
      </c>
      <c r="D91" s="7" t="s">
        <v>27</v>
      </c>
      <c r="E91" s="23">
        <v>9900312</v>
      </c>
      <c r="F91" s="7" t="s">
        <v>201</v>
      </c>
      <c r="G91" s="45">
        <v>5</v>
      </c>
      <c r="H91" s="64">
        <v>2.1</v>
      </c>
      <c r="I91" s="51">
        <f t="shared" si="3"/>
        <v>42.000000000000007</v>
      </c>
    </row>
    <row r="92" spans="1:9" ht="59.25" customHeight="1">
      <c r="A92" s="6" t="s">
        <v>83</v>
      </c>
      <c r="B92" s="6">
        <v>444</v>
      </c>
      <c r="C92" s="7" t="s">
        <v>3</v>
      </c>
      <c r="D92" s="7" t="s">
        <v>27</v>
      </c>
      <c r="E92" s="23">
        <v>9907021</v>
      </c>
      <c r="F92" s="7"/>
      <c r="G92" s="45">
        <f>G93+G96</f>
        <v>161.5</v>
      </c>
      <c r="H92" s="64">
        <f>H93+H96</f>
        <v>77</v>
      </c>
      <c r="I92" s="51">
        <f t="shared" si="3"/>
        <v>47.678018575851397</v>
      </c>
    </row>
    <row r="93" spans="1:9" ht="78.75" customHeight="1">
      <c r="A93" s="6" t="s">
        <v>192</v>
      </c>
      <c r="B93" s="6">
        <v>444</v>
      </c>
      <c r="C93" s="7" t="s">
        <v>3</v>
      </c>
      <c r="D93" s="7" t="s">
        <v>27</v>
      </c>
      <c r="E93" s="23">
        <v>9907021</v>
      </c>
      <c r="F93" s="7" t="s">
        <v>7</v>
      </c>
      <c r="G93" s="45">
        <f>G94</f>
        <v>137.30000000000001</v>
      </c>
      <c r="H93" s="64">
        <f>H94</f>
        <v>77</v>
      </c>
      <c r="I93" s="51">
        <f t="shared" si="3"/>
        <v>56.081573197377999</v>
      </c>
    </row>
    <row r="94" spans="1:9" ht="28.5" customHeight="1">
      <c r="A94" s="6" t="s">
        <v>8</v>
      </c>
      <c r="B94" s="6">
        <v>444</v>
      </c>
      <c r="C94" s="7" t="s">
        <v>3</v>
      </c>
      <c r="D94" s="7" t="s">
        <v>27</v>
      </c>
      <c r="E94" s="23">
        <v>9907021</v>
      </c>
      <c r="F94" s="7" t="s">
        <v>9</v>
      </c>
      <c r="G94" s="45">
        <f>G95</f>
        <v>137.30000000000001</v>
      </c>
      <c r="H94" s="64">
        <f>H95</f>
        <v>77</v>
      </c>
      <c r="I94" s="51">
        <f t="shared" si="3"/>
        <v>56.081573197377999</v>
      </c>
    </row>
    <row r="95" spans="1:9" ht="45.75" customHeight="1">
      <c r="A95" s="6" t="s">
        <v>193</v>
      </c>
      <c r="B95" s="6">
        <v>444</v>
      </c>
      <c r="C95" s="7" t="s">
        <v>3</v>
      </c>
      <c r="D95" s="7" t="s">
        <v>27</v>
      </c>
      <c r="E95" s="23">
        <v>9907021</v>
      </c>
      <c r="F95" s="7" t="s">
        <v>10</v>
      </c>
      <c r="G95" s="45">
        <v>137.30000000000001</v>
      </c>
      <c r="H95" s="64">
        <v>77</v>
      </c>
      <c r="I95" s="51">
        <f t="shared" si="3"/>
        <v>56.081573197377999</v>
      </c>
    </row>
    <row r="96" spans="1:9" ht="30" customHeight="1">
      <c r="A96" s="6" t="s">
        <v>14</v>
      </c>
      <c r="B96" s="6">
        <v>444</v>
      </c>
      <c r="C96" s="7" t="s">
        <v>3</v>
      </c>
      <c r="D96" s="7" t="s">
        <v>27</v>
      </c>
      <c r="E96" s="23">
        <v>9907021</v>
      </c>
      <c r="F96" s="7" t="s">
        <v>15</v>
      </c>
      <c r="G96" s="45">
        <f>G97</f>
        <v>24.2</v>
      </c>
      <c r="H96" s="64">
        <f>H97</f>
        <v>0</v>
      </c>
      <c r="I96" s="51">
        <f t="shared" si="3"/>
        <v>0</v>
      </c>
    </row>
    <row r="97" spans="1:9" ht="28.5" customHeight="1">
      <c r="A97" s="6" t="s">
        <v>194</v>
      </c>
      <c r="B97" s="6">
        <v>444</v>
      </c>
      <c r="C97" s="7" t="s">
        <v>3</v>
      </c>
      <c r="D97" s="7" t="s">
        <v>27</v>
      </c>
      <c r="E97" s="23">
        <v>9907021</v>
      </c>
      <c r="F97" s="7" t="s">
        <v>16</v>
      </c>
      <c r="G97" s="45">
        <f>G98</f>
        <v>24.2</v>
      </c>
      <c r="H97" s="64">
        <f>H98</f>
        <v>0</v>
      </c>
      <c r="I97" s="51">
        <f t="shared" si="3"/>
        <v>0</v>
      </c>
    </row>
    <row r="98" spans="1:9" ht="30.75" customHeight="1">
      <c r="A98" s="6" t="s">
        <v>195</v>
      </c>
      <c r="B98" s="6">
        <v>444</v>
      </c>
      <c r="C98" s="7" t="s">
        <v>3</v>
      </c>
      <c r="D98" s="7" t="s">
        <v>27</v>
      </c>
      <c r="E98" s="23">
        <v>9907021</v>
      </c>
      <c r="F98" s="7" t="s">
        <v>19</v>
      </c>
      <c r="G98" s="45">
        <v>24.2</v>
      </c>
      <c r="H98" s="64">
        <v>0</v>
      </c>
      <c r="I98" s="51">
        <f t="shared" si="3"/>
        <v>0</v>
      </c>
    </row>
    <row r="99" spans="1:9" ht="79.5" customHeight="1">
      <c r="A99" s="6" t="s">
        <v>198</v>
      </c>
      <c r="B99" s="6">
        <v>444</v>
      </c>
      <c r="C99" s="7" t="s">
        <v>3</v>
      </c>
      <c r="D99" s="7" t="s">
        <v>27</v>
      </c>
      <c r="E99" s="23">
        <v>9917051</v>
      </c>
      <c r="F99" s="7"/>
      <c r="G99" s="45">
        <f t="shared" ref="G99:H101" si="5">G100</f>
        <v>16006.4</v>
      </c>
      <c r="H99" s="64">
        <f t="shared" si="5"/>
        <v>6083</v>
      </c>
      <c r="I99" s="51">
        <f t="shared" si="3"/>
        <v>38.003548580567774</v>
      </c>
    </row>
    <row r="100" spans="1:9" ht="79.5" customHeight="1">
      <c r="A100" s="6" t="s">
        <v>192</v>
      </c>
      <c r="B100" s="6">
        <v>444</v>
      </c>
      <c r="C100" s="7" t="s">
        <v>3</v>
      </c>
      <c r="D100" s="7" t="s">
        <v>27</v>
      </c>
      <c r="E100" s="23">
        <v>9917051</v>
      </c>
      <c r="F100" s="7" t="s">
        <v>7</v>
      </c>
      <c r="G100" s="45">
        <f t="shared" si="5"/>
        <v>16006.4</v>
      </c>
      <c r="H100" s="64">
        <f t="shared" si="5"/>
        <v>6083</v>
      </c>
      <c r="I100" s="51">
        <f t="shared" si="3"/>
        <v>38.003548580567774</v>
      </c>
    </row>
    <row r="101" spans="1:9" ht="32.25" customHeight="1">
      <c r="A101" s="6" t="s">
        <v>8</v>
      </c>
      <c r="B101" s="6">
        <v>444</v>
      </c>
      <c r="C101" s="7" t="s">
        <v>3</v>
      </c>
      <c r="D101" s="7" t="s">
        <v>27</v>
      </c>
      <c r="E101" s="23">
        <v>9917051</v>
      </c>
      <c r="F101" s="7" t="s">
        <v>9</v>
      </c>
      <c r="G101" s="45">
        <f t="shared" si="5"/>
        <v>16006.4</v>
      </c>
      <c r="H101" s="64">
        <f t="shared" si="5"/>
        <v>6083</v>
      </c>
      <c r="I101" s="51">
        <f t="shared" si="3"/>
        <v>38.003548580567774</v>
      </c>
    </row>
    <row r="102" spans="1:9" ht="42.75" customHeight="1">
      <c r="A102" s="6" t="s">
        <v>193</v>
      </c>
      <c r="B102" s="6">
        <v>444</v>
      </c>
      <c r="C102" s="7" t="s">
        <v>3</v>
      </c>
      <c r="D102" s="7" t="s">
        <v>27</v>
      </c>
      <c r="E102" s="23">
        <v>9917051</v>
      </c>
      <c r="F102" s="7" t="s">
        <v>10</v>
      </c>
      <c r="G102" s="45">
        <v>16006.4</v>
      </c>
      <c r="H102" s="64">
        <v>6083</v>
      </c>
      <c r="I102" s="51">
        <f t="shared" si="3"/>
        <v>38.003548580567774</v>
      </c>
    </row>
    <row r="103" spans="1:9" s="13" customFormat="1" ht="29.25" customHeight="1">
      <c r="A103" s="9" t="s">
        <v>80</v>
      </c>
      <c r="B103" s="9">
        <v>444</v>
      </c>
      <c r="C103" s="4" t="s">
        <v>3</v>
      </c>
      <c r="D103" s="4" t="s">
        <v>81</v>
      </c>
      <c r="E103" s="24"/>
      <c r="F103" s="4"/>
      <c r="G103" s="46">
        <f t="shared" ref="G103:H105" si="6">G104</f>
        <v>1304.3</v>
      </c>
      <c r="H103" s="63">
        <f>H104+H119</f>
        <v>601.70000000000005</v>
      </c>
      <c r="I103" s="46">
        <f t="shared" si="3"/>
        <v>46.132024840910837</v>
      </c>
    </row>
    <row r="104" spans="1:9" ht="16.5" customHeight="1">
      <c r="A104" s="6" t="s">
        <v>73</v>
      </c>
      <c r="B104" s="6">
        <v>444</v>
      </c>
      <c r="C104" s="7" t="s">
        <v>3</v>
      </c>
      <c r="D104" s="7" t="s">
        <v>81</v>
      </c>
      <c r="E104" s="23">
        <v>9900000</v>
      </c>
      <c r="F104" s="7"/>
      <c r="G104" s="45">
        <f>G105+G119</f>
        <v>1304.3</v>
      </c>
      <c r="H104" s="64">
        <f t="shared" si="6"/>
        <v>252.2</v>
      </c>
      <c r="I104" s="51">
        <f t="shared" si="3"/>
        <v>19.33604232155179</v>
      </c>
    </row>
    <row r="105" spans="1:9" ht="16.5" customHeight="1">
      <c r="A105" s="6" t="s">
        <v>64</v>
      </c>
      <c r="B105" s="6">
        <v>444</v>
      </c>
      <c r="C105" s="7" t="s">
        <v>3</v>
      </c>
      <c r="D105" s="7" t="s">
        <v>81</v>
      </c>
      <c r="E105" s="23">
        <v>9900300</v>
      </c>
      <c r="F105" s="7"/>
      <c r="G105" s="45">
        <f t="shared" si="6"/>
        <v>504.3</v>
      </c>
      <c r="H105" s="64">
        <f t="shared" si="6"/>
        <v>252.2</v>
      </c>
      <c r="I105" s="51">
        <f t="shared" si="3"/>
        <v>50.00991473329367</v>
      </c>
    </row>
    <row r="106" spans="1:9" ht="16.5" customHeight="1">
      <c r="A106" s="6" t="s">
        <v>65</v>
      </c>
      <c r="B106" s="6">
        <v>444</v>
      </c>
      <c r="C106" s="7" t="s">
        <v>3</v>
      </c>
      <c r="D106" s="7" t="s">
        <v>81</v>
      </c>
      <c r="E106" s="23">
        <v>9900312</v>
      </c>
      <c r="F106" s="7"/>
      <c r="G106" s="45">
        <f>G107+G111+G115</f>
        <v>504.3</v>
      </c>
      <c r="H106" s="64">
        <f>H107+H111+H115</f>
        <v>252.2</v>
      </c>
      <c r="I106" s="51">
        <f t="shared" si="3"/>
        <v>50.00991473329367</v>
      </c>
    </row>
    <row r="107" spans="1:9" ht="82.5" customHeight="1">
      <c r="A107" s="6" t="s">
        <v>192</v>
      </c>
      <c r="B107" s="6">
        <v>444</v>
      </c>
      <c r="C107" s="7" t="s">
        <v>3</v>
      </c>
      <c r="D107" s="7" t="s">
        <v>81</v>
      </c>
      <c r="E107" s="23">
        <v>9900312</v>
      </c>
      <c r="F107" s="7" t="s">
        <v>7</v>
      </c>
      <c r="G107" s="45">
        <f>G108</f>
        <v>354.6</v>
      </c>
      <c r="H107" s="64">
        <f>H108</f>
        <v>199.9</v>
      </c>
      <c r="I107" s="51">
        <f t="shared" si="3"/>
        <v>56.373378454596725</v>
      </c>
    </row>
    <row r="108" spans="1:9" ht="33" customHeight="1">
      <c r="A108" s="6" t="s">
        <v>8</v>
      </c>
      <c r="B108" s="6">
        <v>444</v>
      </c>
      <c r="C108" s="7" t="s">
        <v>3</v>
      </c>
      <c r="D108" s="7" t="s">
        <v>81</v>
      </c>
      <c r="E108" s="23">
        <v>9900312</v>
      </c>
      <c r="F108" s="7" t="s">
        <v>9</v>
      </c>
      <c r="G108" s="45">
        <f>G109+G110</f>
        <v>354.6</v>
      </c>
      <c r="H108" s="64">
        <f>H109+H110</f>
        <v>199.9</v>
      </c>
      <c r="I108" s="51">
        <f t="shared" si="3"/>
        <v>56.373378454596725</v>
      </c>
    </row>
    <row r="109" spans="1:9" ht="45.75" customHeight="1">
      <c r="A109" s="6" t="s">
        <v>193</v>
      </c>
      <c r="B109" s="6">
        <v>444</v>
      </c>
      <c r="C109" s="7" t="s">
        <v>3</v>
      </c>
      <c r="D109" s="7" t="s">
        <v>81</v>
      </c>
      <c r="E109" s="23">
        <v>9900312</v>
      </c>
      <c r="F109" s="7" t="s">
        <v>10</v>
      </c>
      <c r="G109" s="45">
        <v>333</v>
      </c>
      <c r="H109" s="64">
        <v>197.5</v>
      </c>
      <c r="I109" s="51">
        <f t="shared" si="3"/>
        <v>59.309309309309313</v>
      </c>
    </row>
    <row r="110" spans="1:9" ht="46.5" customHeight="1">
      <c r="A110" s="6" t="s">
        <v>183</v>
      </c>
      <c r="B110" s="6">
        <v>444</v>
      </c>
      <c r="C110" s="7" t="s">
        <v>3</v>
      </c>
      <c r="D110" s="7" t="s">
        <v>81</v>
      </c>
      <c r="E110" s="23">
        <v>9900312</v>
      </c>
      <c r="F110" s="7" t="s">
        <v>13</v>
      </c>
      <c r="G110" s="45">
        <v>21.6</v>
      </c>
      <c r="H110" s="64">
        <v>2.4</v>
      </c>
      <c r="I110" s="51">
        <f t="shared" si="3"/>
        <v>11.111111111111111</v>
      </c>
    </row>
    <row r="111" spans="1:9" ht="31.5" customHeight="1">
      <c r="A111" s="6" t="s">
        <v>14</v>
      </c>
      <c r="B111" s="6">
        <v>444</v>
      </c>
      <c r="C111" s="7" t="s">
        <v>3</v>
      </c>
      <c r="D111" s="7" t="s">
        <v>81</v>
      </c>
      <c r="E111" s="23">
        <v>9900312</v>
      </c>
      <c r="F111" s="7" t="s">
        <v>15</v>
      </c>
      <c r="G111" s="45">
        <f>G112</f>
        <v>147.69999999999999</v>
      </c>
      <c r="H111" s="64">
        <f>H112</f>
        <v>52.3</v>
      </c>
      <c r="I111" s="51">
        <f t="shared" si="3"/>
        <v>35.409614082599866</v>
      </c>
    </row>
    <row r="112" spans="1:9" ht="27" customHeight="1">
      <c r="A112" s="6" t="s">
        <v>194</v>
      </c>
      <c r="B112" s="6">
        <v>444</v>
      </c>
      <c r="C112" s="7" t="s">
        <v>3</v>
      </c>
      <c r="D112" s="7" t="s">
        <v>81</v>
      </c>
      <c r="E112" s="23">
        <v>9900312</v>
      </c>
      <c r="F112" s="7" t="s">
        <v>16</v>
      </c>
      <c r="G112" s="45">
        <f>G113+G114</f>
        <v>147.69999999999999</v>
      </c>
      <c r="H112" s="64">
        <f>H113+H114</f>
        <v>52.3</v>
      </c>
      <c r="I112" s="51">
        <f t="shared" si="3"/>
        <v>35.409614082599866</v>
      </c>
    </row>
    <row r="113" spans="1:9" ht="31.5" customHeight="1">
      <c r="A113" s="6" t="s">
        <v>28</v>
      </c>
      <c r="B113" s="6">
        <v>444</v>
      </c>
      <c r="C113" s="7" t="s">
        <v>3</v>
      </c>
      <c r="D113" s="7" t="s">
        <v>81</v>
      </c>
      <c r="E113" s="23">
        <v>9900312</v>
      </c>
      <c r="F113" s="7" t="s">
        <v>18</v>
      </c>
      <c r="G113" s="45">
        <v>50</v>
      </c>
      <c r="H113" s="64">
        <v>15.8</v>
      </c>
      <c r="I113" s="51">
        <f t="shared" si="3"/>
        <v>31.6</v>
      </c>
    </row>
    <row r="114" spans="1:9" ht="33" customHeight="1">
      <c r="A114" s="6" t="s">
        <v>195</v>
      </c>
      <c r="B114" s="6">
        <v>444</v>
      </c>
      <c r="C114" s="7" t="s">
        <v>3</v>
      </c>
      <c r="D114" s="7" t="s">
        <v>81</v>
      </c>
      <c r="E114" s="23">
        <v>9900312</v>
      </c>
      <c r="F114" s="7" t="s">
        <v>19</v>
      </c>
      <c r="G114" s="45">
        <v>97.7</v>
      </c>
      <c r="H114" s="64">
        <v>36.5</v>
      </c>
      <c r="I114" s="51">
        <f t="shared" si="3"/>
        <v>37.35926305015353</v>
      </c>
    </row>
    <row r="115" spans="1:9" ht="20.25" customHeight="1">
      <c r="A115" s="6" t="s">
        <v>20</v>
      </c>
      <c r="B115" s="6">
        <v>444</v>
      </c>
      <c r="C115" s="7" t="s">
        <v>3</v>
      </c>
      <c r="D115" s="7" t="s">
        <v>81</v>
      </c>
      <c r="E115" s="23">
        <v>9900312</v>
      </c>
      <c r="F115" s="7" t="s">
        <v>21</v>
      </c>
      <c r="G115" s="45">
        <f>G116</f>
        <v>2</v>
      </c>
      <c r="H115" s="64">
        <f>H116</f>
        <v>0</v>
      </c>
      <c r="I115" s="51">
        <f t="shared" si="3"/>
        <v>0</v>
      </c>
    </row>
    <row r="116" spans="1:9" ht="19.5" customHeight="1">
      <c r="A116" s="6" t="s">
        <v>199</v>
      </c>
      <c r="B116" s="6">
        <v>444</v>
      </c>
      <c r="C116" s="7" t="s">
        <v>3</v>
      </c>
      <c r="D116" s="7" t="s">
        <v>81</v>
      </c>
      <c r="E116" s="23">
        <v>9900312</v>
      </c>
      <c r="F116" s="7" t="s">
        <v>22</v>
      </c>
      <c r="G116" s="45">
        <f>G117+G118</f>
        <v>2</v>
      </c>
      <c r="H116" s="64">
        <f>H117+H118</f>
        <v>0</v>
      </c>
      <c r="I116" s="51">
        <f t="shared" si="3"/>
        <v>0</v>
      </c>
    </row>
    <row r="117" spans="1:9" ht="15" customHeight="1">
      <c r="A117" s="6" t="s">
        <v>197</v>
      </c>
      <c r="B117" s="6">
        <v>444</v>
      </c>
      <c r="C117" s="7" t="s">
        <v>3</v>
      </c>
      <c r="D117" s="7" t="s">
        <v>81</v>
      </c>
      <c r="E117" s="23">
        <v>9900312</v>
      </c>
      <c r="F117" s="7" t="s">
        <v>25</v>
      </c>
      <c r="G117" s="45">
        <v>1.5</v>
      </c>
      <c r="H117" s="64">
        <v>0</v>
      </c>
      <c r="I117" s="51">
        <f t="shared" si="3"/>
        <v>0</v>
      </c>
    </row>
    <row r="118" spans="1:9" ht="15" customHeight="1">
      <c r="A118" s="6" t="s">
        <v>200</v>
      </c>
      <c r="B118" s="6">
        <v>444</v>
      </c>
      <c r="C118" s="7" t="s">
        <v>3</v>
      </c>
      <c r="D118" s="7" t="s">
        <v>81</v>
      </c>
      <c r="E118" s="23">
        <v>9900312</v>
      </c>
      <c r="F118" s="7" t="s">
        <v>201</v>
      </c>
      <c r="G118" s="45">
        <v>0.5</v>
      </c>
      <c r="H118" s="64"/>
      <c r="I118" s="51">
        <f t="shared" si="3"/>
        <v>0</v>
      </c>
    </row>
    <row r="119" spans="1:9" ht="78.75" customHeight="1">
      <c r="A119" s="6" t="s">
        <v>198</v>
      </c>
      <c r="B119" s="6">
        <v>444</v>
      </c>
      <c r="C119" s="7" t="s">
        <v>3</v>
      </c>
      <c r="D119" s="7" t="s">
        <v>81</v>
      </c>
      <c r="E119" s="23">
        <v>9917051</v>
      </c>
      <c r="F119" s="7"/>
      <c r="G119" s="45">
        <f t="shared" ref="G119:H121" si="7">G120</f>
        <v>800</v>
      </c>
      <c r="H119" s="64">
        <f t="shared" si="7"/>
        <v>349.5</v>
      </c>
      <c r="I119" s="51">
        <f t="shared" si="3"/>
        <v>43.6875</v>
      </c>
    </row>
    <row r="120" spans="1:9" ht="79.5" customHeight="1">
      <c r="A120" s="6" t="s">
        <v>192</v>
      </c>
      <c r="B120" s="6">
        <v>444</v>
      </c>
      <c r="C120" s="7" t="s">
        <v>3</v>
      </c>
      <c r="D120" s="7" t="s">
        <v>81</v>
      </c>
      <c r="E120" s="23">
        <v>9917051</v>
      </c>
      <c r="F120" s="7" t="s">
        <v>7</v>
      </c>
      <c r="G120" s="45">
        <f t="shared" si="7"/>
        <v>800</v>
      </c>
      <c r="H120" s="64">
        <f t="shared" si="7"/>
        <v>349.5</v>
      </c>
      <c r="I120" s="51">
        <f t="shared" si="3"/>
        <v>43.6875</v>
      </c>
    </row>
    <row r="121" spans="1:9" ht="33" customHeight="1">
      <c r="A121" s="6" t="s">
        <v>8</v>
      </c>
      <c r="B121" s="6">
        <v>444</v>
      </c>
      <c r="C121" s="7" t="s">
        <v>3</v>
      </c>
      <c r="D121" s="7" t="s">
        <v>81</v>
      </c>
      <c r="E121" s="23">
        <v>9917051</v>
      </c>
      <c r="F121" s="7" t="s">
        <v>9</v>
      </c>
      <c r="G121" s="45">
        <f t="shared" si="7"/>
        <v>800</v>
      </c>
      <c r="H121" s="64">
        <f t="shared" si="7"/>
        <v>349.5</v>
      </c>
      <c r="I121" s="51">
        <f t="shared" si="3"/>
        <v>43.6875</v>
      </c>
    </row>
    <row r="122" spans="1:9" ht="44.25" customHeight="1">
      <c r="A122" s="6" t="s">
        <v>193</v>
      </c>
      <c r="B122" s="6">
        <v>444</v>
      </c>
      <c r="C122" s="7" t="s">
        <v>3</v>
      </c>
      <c r="D122" s="7" t="s">
        <v>81</v>
      </c>
      <c r="E122" s="23">
        <v>9917051</v>
      </c>
      <c r="F122" s="7" t="s">
        <v>10</v>
      </c>
      <c r="G122" s="45">
        <v>800</v>
      </c>
      <c r="H122" s="64">
        <v>349.5</v>
      </c>
      <c r="I122" s="51">
        <f t="shared" si="3"/>
        <v>43.6875</v>
      </c>
    </row>
    <row r="123" spans="1:9" s="13" customFormat="1" ht="17.25" customHeight="1">
      <c r="A123" s="9" t="s">
        <v>145</v>
      </c>
      <c r="B123" s="9">
        <v>444</v>
      </c>
      <c r="C123" s="4" t="s">
        <v>3</v>
      </c>
      <c r="D123" s="4" t="s">
        <v>43</v>
      </c>
      <c r="E123" s="24"/>
      <c r="F123" s="4"/>
      <c r="G123" s="46">
        <f t="shared" ref="G123:H127" si="8">G124</f>
        <v>125</v>
      </c>
      <c r="H123" s="63">
        <f t="shared" si="8"/>
        <v>0</v>
      </c>
      <c r="I123" s="46">
        <f t="shared" si="3"/>
        <v>0</v>
      </c>
    </row>
    <row r="124" spans="1:9" ht="17.25" customHeight="1">
      <c r="A124" s="6" t="s">
        <v>73</v>
      </c>
      <c r="B124" s="6">
        <v>444</v>
      </c>
      <c r="C124" s="7" t="s">
        <v>3</v>
      </c>
      <c r="D124" s="7" t="s">
        <v>43</v>
      </c>
      <c r="E124" s="23">
        <v>9900000</v>
      </c>
      <c r="F124" s="7"/>
      <c r="G124" s="45">
        <f t="shared" si="8"/>
        <v>125</v>
      </c>
      <c r="H124" s="64">
        <f t="shared" si="8"/>
        <v>0</v>
      </c>
      <c r="I124" s="51">
        <f t="shared" si="3"/>
        <v>0</v>
      </c>
    </row>
    <row r="125" spans="1:9" ht="30" customHeight="1">
      <c r="A125" s="6" t="s">
        <v>202</v>
      </c>
      <c r="B125" s="6">
        <v>444</v>
      </c>
      <c r="C125" s="7" t="s">
        <v>3</v>
      </c>
      <c r="D125" s="7" t="s">
        <v>43</v>
      </c>
      <c r="E125" s="23">
        <v>9900004</v>
      </c>
      <c r="F125" s="7"/>
      <c r="G125" s="45">
        <f t="shared" si="8"/>
        <v>125</v>
      </c>
      <c r="H125" s="64">
        <f t="shared" si="8"/>
        <v>0</v>
      </c>
      <c r="I125" s="51">
        <f t="shared" si="3"/>
        <v>0</v>
      </c>
    </row>
    <row r="126" spans="1:9" ht="30" customHeight="1">
      <c r="A126" s="6" t="s">
        <v>14</v>
      </c>
      <c r="B126" s="6">
        <v>444</v>
      </c>
      <c r="C126" s="7" t="s">
        <v>3</v>
      </c>
      <c r="D126" s="7" t="s">
        <v>43</v>
      </c>
      <c r="E126" s="23">
        <v>9900004</v>
      </c>
      <c r="F126" s="7" t="s">
        <v>15</v>
      </c>
      <c r="G126" s="45">
        <f t="shared" si="8"/>
        <v>125</v>
      </c>
      <c r="H126" s="64">
        <f t="shared" si="8"/>
        <v>0</v>
      </c>
      <c r="I126" s="51">
        <f t="shared" si="3"/>
        <v>0</v>
      </c>
    </row>
    <row r="127" spans="1:9" ht="29.25" customHeight="1">
      <c r="A127" s="6" t="s">
        <v>194</v>
      </c>
      <c r="B127" s="6">
        <v>444</v>
      </c>
      <c r="C127" s="7" t="s">
        <v>3</v>
      </c>
      <c r="D127" s="7" t="s">
        <v>43</v>
      </c>
      <c r="E127" s="23">
        <v>9900004</v>
      </c>
      <c r="F127" s="7" t="s">
        <v>16</v>
      </c>
      <c r="G127" s="45">
        <f t="shared" si="8"/>
        <v>125</v>
      </c>
      <c r="H127" s="64">
        <f t="shared" si="8"/>
        <v>0</v>
      </c>
      <c r="I127" s="51">
        <f t="shared" si="3"/>
        <v>0</v>
      </c>
    </row>
    <row r="128" spans="1:9" ht="30.75" customHeight="1">
      <c r="A128" s="6" t="s">
        <v>195</v>
      </c>
      <c r="B128" s="6">
        <v>444</v>
      </c>
      <c r="C128" s="7" t="s">
        <v>3</v>
      </c>
      <c r="D128" s="7" t="s">
        <v>43</v>
      </c>
      <c r="E128" s="23">
        <v>9900004</v>
      </c>
      <c r="F128" s="7" t="s">
        <v>19</v>
      </c>
      <c r="G128" s="45">
        <v>125</v>
      </c>
      <c r="H128" s="64">
        <v>0</v>
      </c>
      <c r="I128" s="51">
        <f t="shared" si="3"/>
        <v>0</v>
      </c>
    </row>
    <row r="129" spans="1:9" s="13" customFormat="1" ht="15.75">
      <c r="A129" s="9" t="s">
        <v>29</v>
      </c>
      <c r="B129" s="9">
        <v>444</v>
      </c>
      <c r="C129" s="4" t="s">
        <v>3</v>
      </c>
      <c r="D129" s="4" t="s">
        <v>30</v>
      </c>
      <c r="E129" s="24"/>
      <c r="F129" s="12"/>
      <c r="G129" s="46">
        <f t="shared" ref="G129:H130" si="9">G130</f>
        <v>20</v>
      </c>
      <c r="H129" s="63">
        <f t="shared" si="9"/>
        <v>0</v>
      </c>
      <c r="I129" s="46">
        <f t="shared" si="3"/>
        <v>0</v>
      </c>
    </row>
    <row r="130" spans="1:9" ht="15.75">
      <c r="A130" s="6" t="s">
        <v>73</v>
      </c>
      <c r="B130" s="6">
        <v>444</v>
      </c>
      <c r="C130" s="7" t="s">
        <v>3</v>
      </c>
      <c r="D130" s="7" t="s">
        <v>30</v>
      </c>
      <c r="E130" s="23">
        <v>9900000</v>
      </c>
      <c r="F130" s="11"/>
      <c r="G130" s="45">
        <f t="shared" si="9"/>
        <v>20</v>
      </c>
      <c r="H130" s="64">
        <f t="shared" si="9"/>
        <v>0</v>
      </c>
      <c r="I130" s="51">
        <f t="shared" si="3"/>
        <v>0</v>
      </c>
    </row>
    <row r="131" spans="1:9" ht="15.75">
      <c r="A131" s="6" t="s">
        <v>31</v>
      </c>
      <c r="B131" s="6">
        <v>444</v>
      </c>
      <c r="C131" s="7" t="s">
        <v>3</v>
      </c>
      <c r="D131" s="7" t="s">
        <v>30</v>
      </c>
      <c r="E131" s="23">
        <v>9902055</v>
      </c>
      <c r="F131" s="11"/>
      <c r="G131" s="45">
        <f>G133</f>
        <v>20</v>
      </c>
      <c r="H131" s="64">
        <f>H133</f>
        <v>0</v>
      </c>
      <c r="I131" s="51">
        <f t="shared" si="3"/>
        <v>0</v>
      </c>
    </row>
    <row r="132" spans="1:9" ht="15.75">
      <c r="A132" s="6" t="s">
        <v>20</v>
      </c>
      <c r="B132" s="6">
        <v>444</v>
      </c>
      <c r="C132" s="7" t="s">
        <v>3</v>
      </c>
      <c r="D132" s="7" t="s">
        <v>30</v>
      </c>
      <c r="E132" s="23">
        <v>9902055</v>
      </c>
      <c r="F132" s="11">
        <v>800</v>
      </c>
      <c r="G132" s="45">
        <f>G133</f>
        <v>20</v>
      </c>
      <c r="H132" s="64">
        <f>H133</f>
        <v>0</v>
      </c>
      <c r="I132" s="51">
        <f t="shared" si="3"/>
        <v>0</v>
      </c>
    </row>
    <row r="133" spans="1:9" ht="15.75">
      <c r="A133" s="6" t="s">
        <v>32</v>
      </c>
      <c r="B133" s="6">
        <v>444</v>
      </c>
      <c r="C133" s="7" t="s">
        <v>3</v>
      </c>
      <c r="D133" s="7" t="s">
        <v>30</v>
      </c>
      <c r="E133" s="23">
        <v>9902055</v>
      </c>
      <c r="F133" s="11">
        <v>870</v>
      </c>
      <c r="G133" s="45">
        <v>20</v>
      </c>
      <c r="H133" s="64">
        <v>0</v>
      </c>
      <c r="I133" s="51">
        <f t="shared" si="3"/>
        <v>0</v>
      </c>
    </row>
    <row r="134" spans="1:9" s="13" customFormat="1" ht="15.75">
      <c r="A134" s="9" t="s">
        <v>84</v>
      </c>
      <c r="B134" s="9">
        <v>444</v>
      </c>
      <c r="C134" s="4" t="s">
        <v>3</v>
      </c>
      <c r="D134" s="4" t="s">
        <v>85</v>
      </c>
      <c r="E134" s="24"/>
      <c r="F134" s="12"/>
      <c r="G134" s="46">
        <f t="shared" ref="G134:G139" si="10">G135</f>
        <v>343.3</v>
      </c>
      <c r="H134" s="63">
        <f t="shared" ref="H134:H139" si="11">H135</f>
        <v>81.099999999999994</v>
      </c>
      <c r="I134" s="46">
        <f t="shared" si="3"/>
        <v>23.623652781823477</v>
      </c>
    </row>
    <row r="135" spans="1:9" ht="15.75">
      <c r="A135" s="6" t="s">
        <v>73</v>
      </c>
      <c r="B135" s="6">
        <v>444</v>
      </c>
      <c r="C135" s="7" t="s">
        <v>3</v>
      </c>
      <c r="D135" s="7" t="s">
        <v>85</v>
      </c>
      <c r="E135" s="23">
        <v>9900000</v>
      </c>
      <c r="F135" s="11"/>
      <c r="G135" s="45">
        <f t="shared" si="10"/>
        <v>343.3</v>
      </c>
      <c r="H135" s="64">
        <f t="shared" si="11"/>
        <v>81.099999999999994</v>
      </c>
      <c r="I135" s="51">
        <f t="shared" si="3"/>
        <v>23.623652781823477</v>
      </c>
    </row>
    <row r="136" spans="1:9" ht="45.75" customHeight="1">
      <c r="A136" s="6" t="s">
        <v>87</v>
      </c>
      <c r="B136" s="6">
        <v>444</v>
      </c>
      <c r="C136" s="7" t="s">
        <v>3</v>
      </c>
      <c r="D136" s="7" t="s">
        <v>85</v>
      </c>
      <c r="E136" s="23">
        <v>9909000</v>
      </c>
      <c r="F136" s="11"/>
      <c r="G136" s="45">
        <f t="shared" si="10"/>
        <v>343.3</v>
      </c>
      <c r="H136" s="64">
        <f t="shared" si="11"/>
        <v>81.099999999999994</v>
      </c>
      <c r="I136" s="51">
        <f t="shared" si="3"/>
        <v>23.623652781823477</v>
      </c>
    </row>
    <row r="137" spans="1:9" ht="47.25">
      <c r="A137" s="6" t="s">
        <v>86</v>
      </c>
      <c r="B137" s="6">
        <v>444</v>
      </c>
      <c r="C137" s="7" t="s">
        <v>3</v>
      </c>
      <c r="D137" s="7" t="s">
        <v>85</v>
      </c>
      <c r="E137" s="23">
        <v>9909002</v>
      </c>
      <c r="F137" s="11"/>
      <c r="G137" s="45">
        <f t="shared" si="10"/>
        <v>343.3</v>
      </c>
      <c r="H137" s="64">
        <f t="shared" si="11"/>
        <v>81.099999999999994</v>
      </c>
      <c r="I137" s="51">
        <f t="shared" si="3"/>
        <v>23.623652781823477</v>
      </c>
    </row>
    <row r="138" spans="1:9" ht="31.5">
      <c r="A138" s="6" t="s">
        <v>14</v>
      </c>
      <c r="B138" s="6">
        <v>444</v>
      </c>
      <c r="C138" s="7" t="s">
        <v>3</v>
      </c>
      <c r="D138" s="7" t="s">
        <v>85</v>
      </c>
      <c r="E138" s="23">
        <v>9909002</v>
      </c>
      <c r="F138" s="11">
        <v>200</v>
      </c>
      <c r="G138" s="45">
        <f t="shared" si="10"/>
        <v>343.3</v>
      </c>
      <c r="H138" s="64">
        <f t="shared" si="11"/>
        <v>81.099999999999994</v>
      </c>
      <c r="I138" s="51">
        <f t="shared" si="3"/>
        <v>23.623652781823477</v>
      </c>
    </row>
    <row r="139" spans="1:9" ht="29.25" customHeight="1">
      <c r="A139" s="6" t="s">
        <v>194</v>
      </c>
      <c r="B139" s="6">
        <v>444</v>
      </c>
      <c r="C139" s="7" t="s">
        <v>3</v>
      </c>
      <c r="D139" s="7" t="s">
        <v>85</v>
      </c>
      <c r="E139" s="23">
        <v>9909002</v>
      </c>
      <c r="F139" s="11">
        <v>240</v>
      </c>
      <c r="G139" s="45">
        <f t="shared" si="10"/>
        <v>343.3</v>
      </c>
      <c r="H139" s="64">
        <f t="shared" si="11"/>
        <v>81.099999999999994</v>
      </c>
      <c r="I139" s="51">
        <f t="shared" si="3"/>
        <v>23.623652781823477</v>
      </c>
    </row>
    <row r="140" spans="1:9" ht="30" customHeight="1">
      <c r="A140" s="6" t="s">
        <v>195</v>
      </c>
      <c r="B140" s="6">
        <v>444</v>
      </c>
      <c r="C140" s="7" t="s">
        <v>3</v>
      </c>
      <c r="D140" s="7" t="s">
        <v>85</v>
      </c>
      <c r="E140" s="23">
        <v>9909002</v>
      </c>
      <c r="F140" s="11">
        <v>244</v>
      </c>
      <c r="G140" s="45">
        <v>343.3</v>
      </c>
      <c r="H140" s="64">
        <v>81.099999999999994</v>
      </c>
      <c r="I140" s="51">
        <f t="shared" si="3"/>
        <v>23.623652781823477</v>
      </c>
    </row>
    <row r="141" spans="1:9" ht="15.75">
      <c r="A141" s="9" t="s">
        <v>33</v>
      </c>
      <c r="B141" s="9">
        <v>444</v>
      </c>
      <c r="C141" s="4" t="s">
        <v>4</v>
      </c>
      <c r="D141" s="4"/>
      <c r="E141" s="24"/>
      <c r="F141" s="12"/>
      <c r="G141" s="46">
        <f t="shared" ref="G141:H145" si="12">G142</f>
        <v>1122.9000000000001</v>
      </c>
      <c r="H141" s="63">
        <f t="shared" si="12"/>
        <v>1122.9000000000001</v>
      </c>
      <c r="I141" s="46">
        <f t="shared" si="3"/>
        <v>100</v>
      </c>
    </row>
    <row r="142" spans="1:9" ht="15.75">
      <c r="A142" s="9" t="s">
        <v>34</v>
      </c>
      <c r="B142" s="9">
        <v>444</v>
      </c>
      <c r="C142" s="4" t="s">
        <v>4</v>
      </c>
      <c r="D142" s="4" t="s">
        <v>11</v>
      </c>
      <c r="E142" s="24"/>
      <c r="F142" s="12"/>
      <c r="G142" s="46">
        <f t="shared" si="12"/>
        <v>1122.9000000000001</v>
      </c>
      <c r="H142" s="63">
        <f t="shared" si="12"/>
        <v>1122.9000000000001</v>
      </c>
      <c r="I142" s="46">
        <f t="shared" ref="I142:I192" si="13">H142/G142*100</f>
        <v>100</v>
      </c>
    </row>
    <row r="143" spans="1:9" ht="15.75">
      <c r="A143" s="6" t="s">
        <v>73</v>
      </c>
      <c r="B143" s="6">
        <v>444</v>
      </c>
      <c r="C143" s="7" t="s">
        <v>4</v>
      </c>
      <c r="D143" s="7" t="s">
        <v>11</v>
      </c>
      <c r="E143" s="23">
        <v>9900000</v>
      </c>
      <c r="F143" s="8"/>
      <c r="G143" s="45">
        <f>G144</f>
        <v>1122.9000000000001</v>
      </c>
      <c r="H143" s="64">
        <f>H144</f>
        <v>1122.9000000000001</v>
      </c>
      <c r="I143" s="51">
        <f t="shared" si="13"/>
        <v>100</v>
      </c>
    </row>
    <row r="144" spans="1:9" ht="48.75" customHeight="1">
      <c r="A144" s="6" t="s">
        <v>203</v>
      </c>
      <c r="B144" s="6">
        <v>444</v>
      </c>
      <c r="C144" s="7" t="s">
        <v>4</v>
      </c>
      <c r="D144" s="7" t="s">
        <v>11</v>
      </c>
      <c r="E144" s="23">
        <v>9905118</v>
      </c>
      <c r="F144" s="8"/>
      <c r="G144" s="45">
        <f>G145</f>
        <v>1122.9000000000001</v>
      </c>
      <c r="H144" s="64">
        <f>H145</f>
        <v>1122.9000000000001</v>
      </c>
      <c r="I144" s="51">
        <f t="shared" si="13"/>
        <v>100</v>
      </c>
    </row>
    <row r="145" spans="1:9" ht="15.75">
      <c r="A145" s="6" t="s">
        <v>88</v>
      </c>
      <c r="B145" s="6">
        <v>444</v>
      </c>
      <c r="C145" s="7" t="s">
        <v>4</v>
      </c>
      <c r="D145" s="7" t="s">
        <v>11</v>
      </c>
      <c r="E145" s="23">
        <v>9905118</v>
      </c>
      <c r="F145" s="11">
        <v>500</v>
      </c>
      <c r="G145" s="45">
        <f t="shared" si="12"/>
        <v>1122.9000000000001</v>
      </c>
      <c r="H145" s="64">
        <f t="shared" si="12"/>
        <v>1122.9000000000001</v>
      </c>
      <c r="I145" s="51">
        <f t="shared" si="13"/>
        <v>100</v>
      </c>
    </row>
    <row r="146" spans="1:9" ht="15.75">
      <c r="A146" s="6" t="s">
        <v>184</v>
      </c>
      <c r="B146" s="6">
        <v>444</v>
      </c>
      <c r="C146" s="7" t="s">
        <v>4</v>
      </c>
      <c r="D146" s="7" t="s">
        <v>11</v>
      </c>
      <c r="E146" s="23">
        <v>9905118</v>
      </c>
      <c r="F146" s="7" t="s">
        <v>89</v>
      </c>
      <c r="G146" s="45">
        <v>1122.9000000000001</v>
      </c>
      <c r="H146" s="64">
        <v>1122.9000000000001</v>
      </c>
      <c r="I146" s="51">
        <f t="shared" si="13"/>
        <v>100</v>
      </c>
    </row>
    <row r="147" spans="1:9" s="13" customFormat="1" ht="31.5">
      <c r="A147" s="9" t="s">
        <v>58</v>
      </c>
      <c r="B147" s="9">
        <v>444</v>
      </c>
      <c r="C147" s="4" t="s">
        <v>11</v>
      </c>
      <c r="D147" s="4"/>
      <c r="E147" s="24"/>
      <c r="F147" s="4"/>
      <c r="G147" s="46">
        <f>G148</f>
        <v>50</v>
      </c>
      <c r="H147" s="63">
        <f>H148</f>
        <v>0</v>
      </c>
      <c r="I147" s="46">
        <f t="shared" si="13"/>
        <v>0</v>
      </c>
    </row>
    <row r="148" spans="1:9" s="13" customFormat="1" ht="47.25">
      <c r="A148" s="9" t="s">
        <v>59</v>
      </c>
      <c r="B148" s="9">
        <v>444</v>
      </c>
      <c r="C148" s="4" t="s">
        <v>11</v>
      </c>
      <c r="D148" s="4" t="s">
        <v>38</v>
      </c>
      <c r="E148" s="24"/>
      <c r="F148" s="4"/>
      <c r="G148" s="46">
        <f t="shared" ref="G148:G152" si="14">G149</f>
        <v>50</v>
      </c>
      <c r="H148" s="63">
        <f>H149</f>
        <v>0</v>
      </c>
      <c r="I148" s="46">
        <f t="shared" si="13"/>
        <v>0</v>
      </c>
    </row>
    <row r="149" spans="1:9" ht="15.75">
      <c r="A149" s="6" t="s">
        <v>73</v>
      </c>
      <c r="B149" s="6">
        <v>444</v>
      </c>
      <c r="C149" s="7" t="s">
        <v>11</v>
      </c>
      <c r="D149" s="7" t="s">
        <v>38</v>
      </c>
      <c r="E149" s="23">
        <v>9900000</v>
      </c>
      <c r="F149" s="7"/>
      <c r="G149" s="45">
        <f t="shared" si="14"/>
        <v>50</v>
      </c>
      <c r="H149" s="64">
        <f>H150</f>
        <v>0</v>
      </c>
      <c r="I149" s="46">
        <f t="shared" si="13"/>
        <v>0</v>
      </c>
    </row>
    <row r="150" spans="1:9" ht="45" customHeight="1">
      <c r="A150" s="6" t="s">
        <v>60</v>
      </c>
      <c r="B150" s="6">
        <v>444</v>
      </c>
      <c r="C150" s="7" t="s">
        <v>11</v>
      </c>
      <c r="D150" s="7" t="s">
        <v>38</v>
      </c>
      <c r="E150" s="23">
        <v>9901801</v>
      </c>
      <c r="F150" s="7"/>
      <c r="G150" s="45">
        <f t="shared" si="14"/>
        <v>50</v>
      </c>
      <c r="H150" s="64">
        <f>H151</f>
        <v>0</v>
      </c>
      <c r="I150" s="46">
        <f t="shared" si="13"/>
        <v>0</v>
      </c>
    </row>
    <row r="151" spans="1:9" ht="31.5">
      <c r="A151" s="6" t="s">
        <v>14</v>
      </c>
      <c r="B151" s="6">
        <v>444</v>
      </c>
      <c r="C151" s="7" t="s">
        <v>11</v>
      </c>
      <c r="D151" s="7" t="s">
        <v>38</v>
      </c>
      <c r="E151" s="23">
        <v>9901801</v>
      </c>
      <c r="F151" s="7" t="s">
        <v>15</v>
      </c>
      <c r="G151" s="45">
        <f t="shared" si="14"/>
        <v>50</v>
      </c>
      <c r="H151" s="64">
        <f>H152</f>
        <v>0</v>
      </c>
      <c r="I151" s="46">
        <f t="shared" si="13"/>
        <v>0</v>
      </c>
    </row>
    <row r="152" spans="1:9" ht="33.75" customHeight="1">
      <c r="A152" s="6" t="s">
        <v>194</v>
      </c>
      <c r="B152" s="6">
        <v>444</v>
      </c>
      <c r="C152" s="7" t="s">
        <v>11</v>
      </c>
      <c r="D152" s="7" t="s">
        <v>38</v>
      </c>
      <c r="E152" s="23">
        <v>9901801</v>
      </c>
      <c r="F152" s="7" t="s">
        <v>16</v>
      </c>
      <c r="G152" s="45">
        <f t="shared" si="14"/>
        <v>50</v>
      </c>
      <c r="H152" s="64">
        <f>H153</f>
        <v>0</v>
      </c>
      <c r="I152" s="46">
        <f t="shared" si="13"/>
        <v>0</v>
      </c>
    </row>
    <row r="153" spans="1:9" ht="33.75" customHeight="1">
      <c r="A153" s="6" t="s">
        <v>195</v>
      </c>
      <c r="B153" s="6">
        <v>444</v>
      </c>
      <c r="C153" s="7" t="s">
        <v>11</v>
      </c>
      <c r="D153" s="7" t="s">
        <v>38</v>
      </c>
      <c r="E153" s="23">
        <v>9901801</v>
      </c>
      <c r="F153" s="7" t="s">
        <v>19</v>
      </c>
      <c r="G153" s="45">
        <v>50</v>
      </c>
      <c r="H153" s="64">
        <v>0</v>
      </c>
      <c r="I153" s="46">
        <f t="shared" si="13"/>
        <v>0</v>
      </c>
    </row>
    <row r="154" spans="1:9" ht="15.75">
      <c r="A154" s="9" t="s">
        <v>35</v>
      </c>
      <c r="B154" s="9">
        <v>444</v>
      </c>
      <c r="C154" s="4" t="s">
        <v>27</v>
      </c>
      <c r="D154" s="4"/>
      <c r="E154" s="24"/>
      <c r="F154" s="4"/>
      <c r="G154" s="46">
        <f>G155+G167</f>
        <v>26358.799999999999</v>
      </c>
      <c r="H154" s="63">
        <f>H155+H167</f>
        <v>3927.2</v>
      </c>
      <c r="I154" s="46">
        <f t="shared" si="13"/>
        <v>14.899009059593002</v>
      </c>
    </row>
    <row r="155" spans="1:9" s="13" customFormat="1" ht="13.5" customHeight="1">
      <c r="A155" s="9" t="s">
        <v>37</v>
      </c>
      <c r="B155" s="9">
        <v>444</v>
      </c>
      <c r="C155" s="4" t="s">
        <v>27</v>
      </c>
      <c r="D155" s="4" t="s">
        <v>38</v>
      </c>
      <c r="E155" s="24"/>
      <c r="F155" s="4"/>
      <c r="G155" s="46">
        <f>G156</f>
        <v>25207.8</v>
      </c>
      <c r="H155" s="63">
        <f>H156</f>
        <v>3927.2</v>
      </c>
      <c r="I155" s="46">
        <f t="shared" si="13"/>
        <v>15.579304818349875</v>
      </c>
    </row>
    <row r="156" spans="1:9" s="13" customFormat="1" ht="61.5" customHeight="1">
      <c r="A156" s="17" t="s">
        <v>61</v>
      </c>
      <c r="B156" s="6">
        <v>444</v>
      </c>
      <c r="C156" s="14" t="s">
        <v>27</v>
      </c>
      <c r="D156" s="14" t="s">
        <v>38</v>
      </c>
      <c r="E156" s="25">
        <v>6100000</v>
      </c>
      <c r="F156" s="14"/>
      <c r="G156" s="51">
        <f>G157+G161</f>
        <v>25207.8</v>
      </c>
      <c r="H156" s="66">
        <f>H157+H161</f>
        <v>3927.2</v>
      </c>
      <c r="I156" s="51">
        <f t="shared" si="13"/>
        <v>15.579304818349875</v>
      </c>
    </row>
    <row r="157" spans="1:9" s="13" customFormat="1" ht="113.25" customHeight="1">
      <c r="A157" s="17" t="s">
        <v>204</v>
      </c>
      <c r="B157" s="6">
        <v>444</v>
      </c>
      <c r="C157" s="14" t="s">
        <v>27</v>
      </c>
      <c r="D157" s="14" t="s">
        <v>38</v>
      </c>
      <c r="E157" s="25">
        <v>6107076</v>
      </c>
      <c r="F157" s="14"/>
      <c r="G157" s="51">
        <f t="shared" ref="G157:H159" si="15">G158</f>
        <v>22655</v>
      </c>
      <c r="H157" s="66">
        <f t="shared" si="15"/>
        <v>2302.1</v>
      </c>
      <c r="I157" s="51">
        <f t="shared" si="13"/>
        <v>10.16155374089605</v>
      </c>
    </row>
    <row r="158" spans="1:9" s="13" customFormat="1" ht="17.25" customHeight="1">
      <c r="A158" s="16" t="s">
        <v>88</v>
      </c>
      <c r="B158" s="6">
        <v>444</v>
      </c>
      <c r="C158" s="14" t="s">
        <v>27</v>
      </c>
      <c r="D158" s="14" t="s">
        <v>38</v>
      </c>
      <c r="E158" s="25">
        <v>6107076</v>
      </c>
      <c r="F158" s="14" t="s">
        <v>146</v>
      </c>
      <c r="G158" s="15">
        <f t="shared" si="15"/>
        <v>22655</v>
      </c>
      <c r="H158" s="66">
        <f t="shared" si="15"/>
        <v>2302.1</v>
      </c>
      <c r="I158" s="51">
        <f t="shared" si="13"/>
        <v>10.16155374089605</v>
      </c>
    </row>
    <row r="159" spans="1:9" s="13" customFormat="1" ht="21" customHeight="1">
      <c r="A159" s="16" t="s">
        <v>147</v>
      </c>
      <c r="B159" s="6">
        <v>444</v>
      </c>
      <c r="C159" s="14" t="s">
        <v>27</v>
      </c>
      <c r="D159" s="14" t="s">
        <v>38</v>
      </c>
      <c r="E159" s="25">
        <v>6107076</v>
      </c>
      <c r="F159" s="14" t="s">
        <v>148</v>
      </c>
      <c r="G159" s="51">
        <f t="shared" si="15"/>
        <v>22655</v>
      </c>
      <c r="H159" s="66">
        <f t="shared" si="15"/>
        <v>2302.1</v>
      </c>
      <c r="I159" s="51">
        <f t="shared" si="13"/>
        <v>10.16155374089605</v>
      </c>
    </row>
    <row r="160" spans="1:9" s="13" customFormat="1" ht="42.75" customHeight="1">
      <c r="A160" s="16" t="s">
        <v>149</v>
      </c>
      <c r="B160" s="6">
        <v>444</v>
      </c>
      <c r="C160" s="14" t="s">
        <v>27</v>
      </c>
      <c r="D160" s="14" t="s">
        <v>38</v>
      </c>
      <c r="E160" s="25">
        <v>6107076</v>
      </c>
      <c r="F160" s="14" t="s">
        <v>150</v>
      </c>
      <c r="G160" s="15">
        <v>22655</v>
      </c>
      <c r="H160" s="66">
        <v>2302.1</v>
      </c>
      <c r="I160" s="51">
        <f t="shared" si="13"/>
        <v>10.16155374089605</v>
      </c>
    </row>
    <row r="161" spans="1:9" s="13" customFormat="1" ht="87.75" customHeight="1">
      <c r="A161" s="16" t="s">
        <v>205</v>
      </c>
      <c r="B161" s="6">
        <v>444</v>
      </c>
      <c r="C161" s="14" t="s">
        <v>27</v>
      </c>
      <c r="D161" s="14" t="s">
        <v>38</v>
      </c>
      <c r="E161" s="25">
        <v>6107077</v>
      </c>
      <c r="F161" s="14"/>
      <c r="G161" s="15">
        <f>G162+G165</f>
        <v>2552.8000000000002</v>
      </c>
      <c r="H161" s="66">
        <f>H162+H165</f>
        <v>1625.1</v>
      </c>
      <c r="I161" s="51">
        <f t="shared" si="13"/>
        <v>63.659511125039167</v>
      </c>
    </row>
    <row r="162" spans="1:9" s="13" customFormat="1" ht="30.75" customHeight="1">
      <c r="A162" s="6" t="s">
        <v>14</v>
      </c>
      <c r="B162" s="6">
        <v>444</v>
      </c>
      <c r="C162" s="14" t="s">
        <v>27</v>
      </c>
      <c r="D162" s="14" t="s">
        <v>38</v>
      </c>
      <c r="E162" s="25">
        <v>6107077</v>
      </c>
      <c r="F162" s="14" t="s">
        <v>15</v>
      </c>
      <c r="G162" s="15">
        <f t="shared" ref="G162:H163" si="16">G163</f>
        <v>155</v>
      </c>
      <c r="H162" s="66">
        <f t="shared" si="16"/>
        <v>0</v>
      </c>
      <c r="I162" s="51">
        <f t="shared" si="13"/>
        <v>0</v>
      </c>
    </row>
    <row r="163" spans="1:9" s="13" customFormat="1" ht="33" customHeight="1">
      <c r="A163" s="6" t="s">
        <v>194</v>
      </c>
      <c r="B163" s="6">
        <v>444</v>
      </c>
      <c r="C163" s="14" t="s">
        <v>27</v>
      </c>
      <c r="D163" s="14" t="s">
        <v>38</v>
      </c>
      <c r="E163" s="25">
        <v>6107077</v>
      </c>
      <c r="F163" s="14" t="s">
        <v>16</v>
      </c>
      <c r="G163" s="15">
        <f t="shared" si="16"/>
        <v>155</v>
      </c>
      <c r="H163" s="66">
        <f t="shared" si="16"/>
        <v>0</v>
      </c>
      <c r="I163" s="51">
        <f t="shared" si="13"/>
        <v>0</v>
      </c>
    </row>
    <row r="164" spans="1:9" s="13" customFormat="1" ht="33" customHeight="1">
      <c r="A164" s="6" t="s">
        <v>195</v>
      </c>
      <c r="B164" s="6">
        <v>444</v>
      </c>
      <c r="C164" s="14" t="s">
        <v>27</v>
      </c>
      <c r="D164" s="14" t="s">
        <v>38</v>
      </c>
      <c r="E164" s="25">
        <v>6107077</v>
      </c>
      <c r="F164" s="14" t="s">
        <v>19</v>
      </c>
      <c r="G164" s="15">
        <v>155</v>
      </c>
      <c r="H164" s="66">
        <v>0</v>
      </c>
      <c r="I164" s="51">
        <f t="shared" si="13"/>
        <v>0</v>
      </c>
    </row>
    <row r="165" spans="1:9" s="13" customFormat="1" ht="17.25" customHeight="1">
      <c r="A165" s="16" t="s">
        <v>88</v>
      </c>
      <c r="B165" s="6">
        <v>444</v>
      </c>
      <c r="C165" s="14" t="s">
        <v>27</v>
      </c>
      <c r="D165" s="14" t="s">
        <v>38</v>
      </c>
      <c r="E165" s="25">
        <v>6107077</v>
      </c>
      <c r="F165" s="14" t="s">
        <v>146</v>
      </c>
      <c r="G165" s="15">
        <f>G166</f>
        <v>2397.8000000000002</v>
      </c>
      <c r="H165" s="66">
        <f>H166</f>
        <v>1625.1</v>
      </c>
      <c r="I165" s="51">
        <f t="shared" si="13"/>
        <v>67.774626741179404</v>
      </c>
    </row>
    <row r="166" spans="1:9" s="13" customFormat="1" ht="19.5" customHeight="1">
      <c r="A166" s="16" t="s">
        <v>93</v>
      </c>
      <c r="B166" s="6">
        <v>444</v>
      </c>
      <c r="C166" s="14" t="s">
        <v>27</v>
      </c>
      <c r="D166" s="14" t="s">
        <v>38</v>
      </c>
      <c r="E166" s="25">
        <v>6107077</v>
      </c>
      <c r="F166" s="14" t="s">
        <v>206</v>
      </c>
      <c r="G166" s="15">
        <v>2397.8000000000002</v>
      </c>
      <c r="H166" s="66">
        <v>1625.1</v>
      </c>
      <c r="I166" s="51">
        <f t="shared" si="13"/>
        <v>67.774626741179404</v>
      </c>
    </row>
    <row r="167" spans="1:9" s="13" customFormat="1" ht="16.5" customHeight="1">
      <c r="A167" s="47" t="s">
        <v>90</v>
      </c>
      <c r="B167" s="9">
        <v>444</v>
      </c>
      <c r="C167" s="4" t="s">
        <v>27</v>
      </c>
      <c r="D167" s="4" t="s">
        <v>91</v>
      </c>
      <c r="E167" s="24"/>
      <c r="F167" s="4"/>
      <c r="G167" s="46">
        <f>G168+G175</f>
        <v>1151</v>
      </c>
      <c r="H167" s="63">
        <f>H168+H175</f>
        <v>0</v>
      </c>
      <c r="I167" s="46">
        <f t="shared" si="13"/>
        <v>0</v>
      </c>
    </row>
    <row r="168" spans="1:9" s="13" customFormat="1" ht="42.75" customHeight="1">
      <c r="A168" s="16" t="s">
        <v>92</v>
      </c>
      <c r="B168" s="6">
        <v>444</v>
      </c>
      <c r="C168" s="14" t="s">
        <v>27</v>
      </c>
      <c r="D168" s="14" t="s">
        <v>91</v>
      </c>
      <c r="E168" s="25">
        <v>4100000</v>
      </c>
      <c r="F168" s="14"/>
      <c r="G168" s="51">
        <f>G169+G172</f>
        <v>400</v>
      </c>
      <c r="H168" s="66">
        <f>H169+H172</f>
        <v>0</v>
      </c>
      <c r="I168" s="51">
        <f t="shared" si="13"/>
        <v>0</v>
      </c>
    </row>
    <row r="169" spans="1:9" s="13" customFormat="1" ht="109.5" customHeight="1">
      <c r="A169" s="16" t="s">
        <v>207</v>
      </c>
      <c r="B169" s="6">
        <v>444</v>
      </c>
      <c r="C169" s="14" t="s">
        <v>27</v>
      </c>
      <c r="D169" s="14" t="s">
        <v>91</v>
      </c>
      <c r="E169" s="25">
        <v>4107069</v>
      </c>
      <c r="F169" s="14"/>
      <c r="G169" s="15">
        <f>G170</f>
        <v>200</v>
      </c>
      <c r="H169" s="66">
        <f>H170</f>
        <v>0</v>
      </c>
      <c r="I169" s="51">
        <f t="shared" si="13"/>
        <v>0</v>
      </c>
    </row>
    <row r="170" spans="1:9" s="13" customFormat="1" ht="16.5" customHeight="1">
      <c r="A170" s="16" t="s">
        <v>93</v>
      </c>
      <c r="B170" s="6">
        <v>444</v>
      </c>
      <c r="C170" s="14" t="s">
        <v>27</v>
      </c>
      <c r="D170" s="14" t="s">
        <v>91</v>
      </c>
      <c r="E170" s="25">
        <v>4107069</v>
      </c>
      <c r="F170" s="14" t="s">
        <v>21</v>
      </c>
      <c r="G170" s="15">
        <f>G171</f>
        <v>200</v>
      </c>
      <c r="H170" s="66">
        <f>H171</f>
        <v>0</v>
      </c>
      <c r="I170" s="51">
        <f t="shared" si="13"/>
        <v>0</v>
      </c>
    </row>
    <row r="171" spans="1:9" s="13" customFormat="1" ht="54" customHeight="1">
      <c r="A171" s="16" t="s">
        <v>208</v>
      </c>
      <c r="B171" s="6">
        <v>444</v>
      </c>
      <c r="C171" s="14" t="s">
        <v>27</v>
      </c>
      <c r="D171" s="14" t="s">
        <v>91</v>
      </c>
      <c r="E171" s="25">
        <v>4107069</v>
      </c>
      <c r="F171" s="14" t="s">
        <v>94</v>
      </c>
      <c r="G171" s="15">
        <v>200</v>
      </c>
      <c r="H171" s="66">
        <v>0</v>
      </c>
      <c r="I171" s="51">
        <f t="shared" si="13"/>
        <v>0</v>
      </c>
    </row>
    <row r="172" spans="1:9" s="13" customFormat="1" ht="113.25" customHeight="1">
      <c r="A172" s="16" t="s">
        <v>209</v>
      </c>
      <c r="B172" s="6">
        <v>444</v>
      </c>
      <c r="C172" s="14" t="s">
        <v>27</v>
      </c>
      <c r="D172" s="14" t="s">
        <v>91</v>
      </c>
      <c r="E172" s="25">
        <v>4107070</v>
      </c>
      <c r="F172" s="14"/>
      <c r="G172" s="51">
        <f>G173</f>
        <v>200</v>
      </c>
      <c r="H172" s="66">
        <f>H173</f>
        <v>0</v>
      </c>
      <c r="I172" s="51">
        <f t="shared" si="13"/>
        <v>0</v>
      </c>
    </row>
    <row r="173" spans="1:9" s="13" customFormat="1" ht="19.5" customHeight="1">
      <c r="A173" s="16" t="s">
        <v>93</v>
      </c>
      <c r="B173" s="6">
        <v>444</v>
      </c>
      <c r="C173" s="14" t="s">
        <v>27</v>
      </c>
      <c r="D173" s="14" t="s">
        <v>91</v>
      </c>
      <c r="E173" s="25">
        <v>4107070</v>
      </c>
      <c r="F173" s="14" t="s">
        <v>21</v>
      </c>
      <c r="G173" s="51">
        <f>G174</f>
        <v>200</v>
      </c>
      <c r="H173" s="66">
        <f>H174</f>
        <v>0</v>
      </c>
      <c r="I173" s="51">
        <f t="shared" si="13"/>
        <v>0</v>
      </c>
    </row>
    <row r="174" spans="1:9" s="13" customFormat="1" ht="49.5" customHeight="1">
      <c r="A174" s="16" t="s">
        <v>208</v>
      </c>
      <c r="B174" s="6">
        <v>444</v>
      </c>
      <c r="C174" s="14" t="s">
        <v>27</v>
      </c>
      <c r="D174" s="14" t="s">
        <v>91</v>
      </c>
      <c r="E174" s="25">
        <v>4107070</v>
      </c>
      <c r="F174" s="14" t="s">
        <v>94</v>
      </c>
      <c r="G174" s="51">
        <v>200</v>
      </c>
      <c r="H174" s="66">
        <v>0</v>
      </c>
      <c r="I174" s="51">
        <f t="shared" si="13"/>
        <v>0</v>
      </c>
    </row>
    <row r="175" spans="1:9" s="13" customFormat="1" ht="15" customHeight="1">
      <c r="A175" s="16" t="s">
        <v>73</v>
      </c>
      <c r="B175" s="6">
        <v>444</v>
      </c>
      <c r="C175" s="14" t="s">
        <v>27</v>
      </c>
      <c r="D175" s="14" t="s">
        <v>91</v>
      </c>
      <c r="E175" s="25">
        <v>9900000</v>
      </c>
      <c r="F175" s="14"/>
      <c r="G175" s="51">
        <f t="shared" ref="G175:H178" si="17">G176</f>
        <v>751</v>
      </c>
      <c r="H175" s="66">
        <f t="shared" si="17"/>
        <v>0</v>
      </c>
      <c r="I175" s="51">
        <f t="shared" si="13"/>
        <v>0</v>
      </c>
    </row>
    <row r="176" spans="1:9" s="13" customFormat="1" ht="35.25" customHeight="1">
      <c r="A176" s="16" t="s">
        <v>259</v>
      </c>
      <c r="B176" s="6">
        <v>444</v>
      </c>
      <c r="C176" s="14" t="s">
        <v>27</v>
      </c>
      <c r="D176" s="14" t="s">
        <v>91</v>
      </c>
      <c r="E176" s="25">
        <v>9904338</v>
      </c>
      <c r="F176" s="14"/>
      <c r="G176" s="51">
        <f t="shared" si="17"/>
        <v>751</v>
      </c>
      <c r="H176" s="66">
        <f t="shared" si="17"/>
        <v>0</v>
      </c>
      <c r="I176" s="51">
        <f t="shared" si="13"/>
        <v>0</v>
      </c>
    </row>
    <row r="177" spans="1:9" s="13" customFormat="1" ht="35.25" customHeight="1">
      <c r="A177" s="6" t="s">
        <v>14</v>
      </c>
      <c r="B177" s="6">
        <v>444</v>
      </c>
      <c r="C177" s="14" t="s">
        <v>27</v>
      </c>
      <c r="D177" s="14" t="s">
        <v>91</v>
      </c>
      <c r="E177" s="25">
        <v>9904338</v>
      </c>
      <c r="F177" s="14" t="s">
        <v>15</v>
      </c>
      <c r="G177" s="51">
        <f t="shared" si="17"/>
        <v>751</v>
      </c>
      <c r="H177" s="66">
        <f t="shared" si="17"/>
        <v>0</v>
      </c>
      <c r="I177" s="51">
        <f t="shared" si="13"/>
        <v>0</v>
      </c>
    </row>
    <row r="178" spans="1:9" s="13" customFormat="1" ht="35.25" customHeight="1">
      <c r="A178" s="6" t="s">
        <v>194</v>
      </c>
      <c r="B178" s="6">
        <v>444</v>
      </c>
      <c r="C178" s="14" t="s">
        <v>27</v>
      </c>
      <c r="D178" s="14" t="s">
        <v>91</v>
      </c>
      <c r="E178" s="25">
        <v>9904338</v>
      </c>
      <c r="F178" s="14" t="s">
        <v>16</v>
      </c>
      <c r="G178" s="51">
        <f t="shared" si="17"/>
        <v>751</v>
      </c>
      <c r="H178" s="66">
        <f t="shared" si="17"/>
        <v>0</v>
      </c>
      <c r="I178" s="51">
        <f t="shared" si="13"/>
        <v>0</v>
      </c>
    </row>
    <row r="179" spans="1:9" s="13" customFormat="1" ht="34.5" customHeight="1">
      <c r="A179" s="6" t="s">
        <v>195</v>
      </c>
      <c r="B179" s="6">
        <v>444</v>
      </c>
      <c r="C179" s="14" t="s">
        <v>27</v>
      </c>
      <c r="D179" s="14" t="s">
        <v>91</v>
      </c>
      <c r="E179" s="25">
        <v>9904338</v>
      </c>
      <c r="F179" s="14" t="s">
        <v>19</v>
      </c>
      <c r="G179" s="51">
        <v>751</v>
      </c>
      <c r="H179" s="66">
        <v>0</v>
      </c>
      <c r="I179" s="51">
        <f t="shared" si="13"/>
        <v>0</v>
      </c>
    </row>
    <row r="180" spans="1:9" ht="15.75">
      <c r="A180" s="9" t="s">
        <v>39</v>
      </c>
      <c r="B180" s="9">
        <v>444</v>
      </c>
      <c r="C180" s="4" t="s">
        <v>36</v>
      </c>
      <c r="D180" s="4"/>
      <c r="E180" s="24"/>
      <c r="F180" s="4"/>
      <c r="G180" s="46">
        <f>G181+G210+G227</f>
        <v>26870.6</v>
      </c>
      <c r="H180" s="63">
        <f>H181+H210+H227</f>
        <v>10909.3</v>
      </c>
      <c r="I180" s="46">
        <f t="shared" si="13"/>
        <v>40.599391156133471</v>
      </c>
    </row>
    <row r="181" spans="1:9" ht="15.75">
      <c r="A181" s="9" t="s">
        <v>40</v>
      </c>
      <c r="B181" s="9">
        <v>444</v>
      </c>
      <c r="C181" s="4" t="s">
        <v>36</v>
      </c>
      <c r="D181" s="4" t="s">
        <v>3</v>
      </c>
      <c r="E181" s="24"/>
      <c r="F181" s="4"/>
      <c r="G181" s="46">
        <f>G192+G182</f>
        <v>10064.599999999999</v>
      </c>
      <c r="H181" s="63">
        <f>H192</f>
        <v>0</v>
      </c>
      <c r="I181" s="46">
        <f t="shared" si="13"/>
        <v>0</v>
      </c>
    </row>
    <row r="182" spans="1:9" ht="15.75">
      <c r="A182" s="17" t="s">
        <v>71</v>
      </c>
      <c r="B182" s="22">
        <v>444</v>
      </c>
      <c r="C182" s="14" t="s">
        <v>36</v>
      </c>
      <c r="D182" s="14" t="s">
        <v>3</v>
      </c>
      <c r="E182" s="25">
        <v>1000000</v>
      </c>
      <c r="F182" s="14"/>
      <c r="G182" s="51">
        <f>G183</f>
        <v>2441.1999999999998</v>
      </c>
      <c r="H182" s="66">
        <f>H183</f>
        <v>0</v>
      </c>
      <c r="I182" s="51">
        <f t="shared" si="13"/>
        <v>0</v>
      </c>
    </row>
    <row r="183" spans="1:9" ht="31.5">
      <c r="A183" s="17" t="s">
        <v>129</v>
      </c>
      <c r="B183" s="22">
        <v>444</v>
      </c>
      <c r="C183" s="14" t="s">
        <v>36</v>
      </c>
      <c r="D183" s="14" t="s">
        <v>3</v>
      </c>
      <c r="E183" s="25">
        <v>1030000</v>
      </c>
      <c r="F183" s="14"/>
      <c r="G183" s="51">
        <f>G184+G188</f>
        <v>2441.1999999999998</v>
      </c>
      <c r="H183" s="66">
        <f>H184+H188</f>
        <v>0</v>
      </c>
      <c r="I183" s="51">
        <f t="shared" si="13"/>
        <v>0</v>
      </c>
    </row>
    <row r="184" spans="1:9" ht="78.75">
      <c r="A184" s="17" t="s">
        <v>157</v>
      </c>
      <c r="B184" s="22">
        <v>444</v>
      </c>
      <c r="C184" s="14" t="s">
        <v>36</v>
      </c>
      <c r="D184" s="14" t="s">
        <v>3</v>
      </c>
      <c r="E184" s="25">
        <v>1035082</v>
      </c>
      <c r="F184" s="14"/>
      <c r="G184" s="51">
        <f t="shared" ref="G184:H186" si="18">G185</f>
        <v>1220.5999999999999</v>
      </c>
      <c r="H184" s="66">
        <f t="shared" si="18"/>
        <v>0</v>
      </c>
      <c r="I184" s="51">
        <f t="shared" si="13"/>
        <v>0</v>
      </c>
    </row>
    <row r="185" spans="1:9" ht="31.5">
      <c r="A185" s="17" t="s">
        <v>210</v>
      </c>
      <c r="B185" s="22">
        <v>444</v>
      </c>
      <c r="C185" s="14" t="s">
        <v>36</v>
      </c>
      <c r="D185" s="14" t="s">
        <v>3</v>
      </c>
      <c r="E185" s="25">
        <v>1035082</v>
      </c>
      <c r="F185" s="14" t="s">
        <v>98</v>
      </c>
      <c r="G185" s="51">
        <f t="shared" si="18"/>
        <v>1220.5999999999999</v>
      </c>
      <c r="H185" s="66">
        <f t="shared" si="18"/>
        <v>0</v>
      </c>
      <c r="I185" s="51">
        <f t="shared" si="13"/>
        <v>0</v>
      </c>
    </row>
    <row r="186" spans="1:9" ht="15.75">
      <c r="A186" s="17" t="s">
        <v>97</v>
      </c>
      <c r="B186" s="22">
        <v>444</v>
      </c>
      <c r="C186" s="14" t="s">
        <v>36</v>
      </c>
      <c r="D186" s="14" t="s">
        <v>3</v>
      </c>
      <c r="E186" s="25">
        <v>1035082</v>
      </c>
      <c r="F186" s="14" t="s">
        <v>211</v>
      </c>
      <c r="G186" s="51">
        <f t="shared" si="18"/>
        <v>1220.5999999999999</v>
      </c>
      <c r="H186" s="66">
        <f t="shared" si="18"/>
        <v>0</v>
      </c>
      <c r="I186" s="51">
        <f t="shared" si="13"/>
        <v>0</v>
      </c>
    </row>
    <row r="187" spans="1:9" ht="47.25">
      <c r="A187" s="17" t="s">
        <v>212</v>
      </c>
      <c r="B187" s="22">
        <v>444</v>
      </c>
      <c r="C187" s="14" t="s">
        <v>36</v>
      </c>
      <c r="D187" s="14" t="s">
        <v>3</v>
      </c>
      <c r="E187" s="25">
        <v>1035082</v>
      </c>
      <c r="F187" s="14" t="s">
        <v>174</v>
      </c>
      <c r="G187" s="51">
        <v>1220.5999999999999</v>
      </c>
      <c r="H187" s="66">
        <v>0</v>
      </c>
      <c r="I187" s="51">
        <f t="shared" si="13"/>
        <v>0</v>
      </c>
    </row>
    <row r="188" spans="1:9" ht="78.75">
      <c r="A188" s="17" t="s">
        <v>156</v>
      </c>
      <c r="B188" s="22">
        <v>444</v>
      </c>
      <c r="C188" s="14" t="s">
        <v>36</v>
      </c>
      <c r="D188" s="14" t="s">
        <v>3</v>
      </c>
      <c r="E188" s="25">
        <v>1037016</v>
      </c>
      <c r="F188" s="14"/>
      <c r="G188" s="51">
        <f t="shared" ref="G188:H190" si="19">G189</f>
        <v>1220.5999999999999</v>
      </c>
      <c r="H188" s="66">
        <f t="shared" si="19"/>
        <v>0</v>
      </c>
      <c r="I188" s="51">
        <f t="shared" si="13"/>
        <v>0</v>
      </c>
    </row>
    <row r="189" spans="1:9" ht="31.5">
      <c r="A189" s="17" t="s">
        <v>210</v>
      </c>
      <c r="B189" s="22">
        <v>444</v>
      </c>
      <c r="C189" s="14" t="s">
        <v>36</v>
      </c>
      <c r="D189" s="14" t="s">
        <v>3</v>
      </c>
      <c r="E189" s="25">
        <v>1037016</v>
      </c>
      <c r="F189" s="14" t="s">
        <v>98</v>
      </c>
      <c r="G189" s="51">
        <f t="shared" si="19"/>
        <v>1220.5999999999999</v>
      </c>
      <c r="H189" s="66">
        <f t="shared" si="19"/>
        <v>0</v>
      </c>
      <c r="I189" s="51">
        <f t="shared" si="13"/>
        <v>0</v>
      </c>
    </row>
    <row r="190" spans="1:9" ht="15.75">
      <c r="A190" s="17" t="s">
        <v>97</v>
      </c>
      <c r="B190" s="22">
        <v>444</v>
      </c>
      <c r="C190" s="14" t="s">
        <v>36</v>
      </c>
      <c r="D190" s="14" t="s">
        <v>3</v>
      </c>
      <c r="E190" s="25">
        <v>1037016</v>
      </c>
      <c r="F190" s="14" t="s">
        <v>211</v>
      </c>
      <c r="G190" s="51">
        <f t="shared" si="19"/>
        <v>1220.5999999999999</v>
      </c>
      <c r="H190" s="66">
        <f t="shared" si="19"/>
        <v>0</v>
      </c>
      <c r="I190" s="51">
        <f t="shared" si="13"/>
        <v>0</v>
      </c>
    </row>
    <row r="191" spans="1:9" ht="47.25">
      <c r="A191" s="17" t="s">
        <v>212</v>
      </c>
      <c r="B191" s="22">
        <v>444</v>
      </c>
      <c r="C191" s="14" t="s">
        <v>36</v>
      </c>
      <c r="D191" s="14" t="s">
        <v>3</v>
      </c>
      <c r="E191" s="25">
        <v>1037016</v>
      </c>
      <c r="F191" s="14" t="s">
        <v>174</v>
      </c>
      <c r="G191" s="51">
        <v>1220.5999999999999</v>
      </c>
      <c r="H191" s="66">
        <f>H192</f>
        <v>0</v>
      </c>
      <c r="I191" s="51">
        <f t="shared" si="13"/>
        <v>0</v>
      </c>
    </row>
    <row r="192" spans="1:9" ht="31.5">
      <c r="A192" s="6" t="s">
        <v>66</v>
      </c>
      <c r="B192" s="6">
        <v>444</v>
      </c>
      <c r="C192" s="14" t="s">
        <v>36</v>
      </c>
      <c r="D192" s="14" t="s">
        <v>3</v>
      </c>
      <c r="E192" s="25">
        <v>5000000</v>
      </c>
      <c r="F192" s="14"/>
      <c r="G192" s="51">
        <f>G193+G197+G202+G206</f>
        <v>7623.4</v>
      </c>
      <c r="H192" s="66"/>
      <c r="I192" s="51">
        <f t="shared" si="13"/>
        <v>0</v>
      </c>
    </row>
    <row r="193" spans="1:9" ht="47.25">
      <c r="A193" s="17" t="s">
        <v>180</v>
      </c>
      <c r="B193" s="6">
        <v>444</v>
      </c>
      <c r="C193" s="19">
        <v>5</v>
      </c>
      <c r="D193" s="20">
        <v>1</v>
      </c>
      <c r="E193" s="21">
        <v>5010501</v>
      </c>
      <c r="F193" s="14"/>
      <c r="G193" s="51">
        <f>G195</f>
        <v>1575</v>
      </c>
      <c r="H193" s="66">
        <f>H195</f>
        <v>0</v>
      </c>
      <c r="I193" s="51">
        <f t="shared" ref="I193:I274" si="20">H193/G193*100</f>
        <v>0</v>
      </c>
    </row>
    <row r="194" spans="1:9" ht="31.5">
      <c r="A194" s="17" t="s">
        <v>210</v>
      </c>
      <c r="B194" s="6">
        <v>444</v>
      </c>
      <c r="C194" s="19">
        <v>5</v>
      </c>
      <c r="D194" s="20">
        <v>1</v>
      </c>
      <c r="E194" s="21">
        <v>5010501</v>
      </c>
      <c r="F194" s="14" t="s">
        <v>98</v>
      </c>
      <c r="G194" s="51">
        <f>G195</f>
        <v>1575</v>
      </c>
      <c r="H194" s="66">
        <f>H195</f>
        <v>0</v>
      </c>
      <c r="I194" s="51">
        <f>I195</f>
        <v>0</v>
      </c>
    </row>
    <row r="195" spans="1:9" ht="15.75">
      <c r="A195" s="17" t="s">
        <v>97</v>
      </c>
      <c r="B195" s="6">
        <v>444</v>
      </c>
      <c r="C195" s="19">
        <v>5</v>
      </c>
      <c r="D195" s="20">
        <v>1</v>
      </c>
      <c r="E195" s="21">
        <v>5010501</v>
      </c>
      <c r="F195" s="14" t="s">
        <v>211</v>
      </c>
      <c r="G195" s="51">
        <f>G196</f>
        <v>1575</v>
      </c>
      <c r="H195" s="66">
        <f>H196</f>
        <v>0</v>
      </c>
      <c r="I195" s="51">
        <f t="shared" si="20"/>
        <v>0</v>
      </c>
    </row>
    <row r="196" spans="1:9" ht="47.25">
      <c r="A196" s="17" t="s">
        <v>173</v>
      </c>
      <c r="B196" s="6">
        <v>444</v>
      </c>
      <c r="C196" s="19">
        <v>5</v>
      </c>
      <c r="D196" s="20">
        <v>1</v>
      </c>
      <c r="E196" s="21">
        <v>5010501</v>
      </c>
      <c r="F196" s="14" t="s">
        <v>174</v>
      </c>
      <c r="G196" s="51">
        <v>1575</v>
      </c>
      <c r="H196" s="66">
        <v>0</v>
      </c>
      <c r="I196" s="51">
        <f t="shared" si="20"/>
        <v>0</v>
      </c>
    </row>
    <row r="197" spans="1:9" ht="31.5">
      <c r="A197" s="40" t="s">
        <v>213</v>
      </c>
      <c r="B197" s="6">
        <v>444</v>
      </c>
      <c r="C197" s="19">
        <v>5</v>
      </c>
      <c r="D197" s="20">
        <v>1</v>
      </c>
      <c r="E197" s="21">
        <v>5010502</v>
      </c>
      <c r="F197" s="14"/>
      <c r="G197" s="51">
        <f>G198</f>
        <v>2048.4</v>
      </c>
      <c r="H197" s="66">
        <f>H198</f>
        <v>0</v>
      </c>
      <c r="I197" s="51">
        <f t="shared" si="20"/>
        <v>0</v>
      </c>
    </row>
    <row r="198" spans="1:9" ht="31.5">
      <c r="A198" s="40" t="s">
        <v>14</v>
      </c>
      <c r="B198" s="6">
        <v>444</v>
      </c>
      <c r="C198" s="19">
        <v>5</v>
      </c>
      <c r="D198" s="20">
        <v>1</v>
      </c>
      <c r="E198" s="21">
        <v>5010502</v>
      </c>
      <c r="F198" s="14" t="s">
        <v>15</v>
      </c>
      <c r="G198" s="51">
        <f>G199</f>
        <v>2048.4</v>
      </c>
      <c r="H198" s="66">
        <f>H199</f>
        <v>0</v>
      </c>
      <c r="I198" s="51">
        <f t="shared" si="20"/>
        <v>0</v>
      </c>
    </row>
    <row r="199" spans="1:9" ht="30.75" customHeight="1">
      <c r="A199" s="40" t="s">
        <v>194</v>
      </c>
      <c r="B199" s="6">
        <v>444</v>
      </c>
      <c r="C199" s="19">
        <v>5</v>
      </c>
      <c r="D199" s="20">
        <v>1</v>
      </c>
      <c r="E199" s="21">
        <v>5010502</v>
      </c>
      <c r="F199" s="14" t="s">
        <v>16</v>
      </c>
      <c r="G199" s="51">
        <f>G200+G201</f>
        <v>2048.4</v>
      </c>
      <c r="H199" s="66">
        <f>H200</f>
        <v>0</v>
      </c>
      <c r="I199" s="51">
        <f t="shared" si="20"/>
        <v>0</v>
      </c>
    </row>
    <row r="200" spans="1:9" ht="45.75" customHeight="1">
      <c r="A200" s="40" t="s">
        <v>214</v>
      </c>
      <c r="B200" s="6">
        <v>444</v>
      </c>
      <c r="C200" s="19">
        <v>5</v>
      </c>
      <c r="D200" s="20">
        <v>1</v>
      </c>
      <c r="E200" s="21">
        <v>5010502</v>
      </c>
      <c r="F200" s="14" t="s">
        <v>109</v>
      </c>
      <c r="G200" s="51">
        <v>2000</v>
      </c>
      <c r="H200" s="66">
        <v>0</v>
      </c>
      <c r="I200" s="51">
        <f t="shared" si="20"/>
        <v>0</v>
      </c>
    </row>
    <row r="201" spans="1:9" ht="30.75" customHeight="1">
      <c r="A201" s="6" t="s">
        <v>195</v>
      </c>
      <c r="B201" s="6">
        <v>444</v>
      </c>
      <c r="C201" s="19">
        <v>5</v>
      </c>
      <c r="D201" s="20">
        <v>1</v>
      </c>
      <c r="E201" s="21">
        <v>5010502</v>
      </c>
      <c r="F201" s="14" t="s">
        <v>19</v>
      </c>
      <c r="G201" s="51">
        <v>48.4</v>
      </c>
      <c r="H201" s="66">
        <v>0</v>
      </c>
      <c r="I201" s="51">
        <v>0</v>
      </c>
    </row>
    <row r="202" spans="1:9" ht="156.75" customHeight="1">
      <c r="A202" s="16" t="s">
        <v>260</v>
      </c>
      <c r="B202" s="6">
        <v>444</v>
      </c>
      <c r="C202" s="19">
        <v>5</v>
      </c>
      <c r="D202" s="20">
        <v>1</v>
      </c>
      <c r="E202" s="21">
        <v>5017063</v>
      </c>
      <c r="F202" s="14"/>
      <c r="G202" s="51">
        <f t="shared" ref="G202:H204" si="21">G203</f>
        <v>3800</v>
      </c>
      <c r="H202" s="66">
        <f t="shared" si="21"/>
        <v>0</v>
      </c>
      <c r="I202" s="51">
        <f t="shared" si="20"/>
        <v>0</v>
      </c>
    </row>
    <row r="203" spans="1:9" ht="34.5" customHeight="1">
      <c r="A203" s="17" t="s">
        <v>210</v>
      </c>
      <c r="B203" s="6">
        <v>444</v>
      </c>
      <c r="C203" s="19">
        <v>5</v>
      </c>
      <c r="D203" s="20">
        <v>1</v>
      </c>
      <c r="E203" s="21">
        <v>5017063</v>
      </c>
      <c r="F203" s="14" t="s">
        <v>98</v>
      </c>
      <c r="G203" s="51">
        <f t="shared" si="21"/>
        <v>3800</v>
      </c>
      <c r="H203" s="66">
        <f t="shared" si="21"/>
        <v>0</v>
      </c>
      <c r="I203" s="51">
        <f t="shared" si="20"/>
        <v>0</v>
      </c>
    </row>
    <row r="204" spans="1:9" ht="22.5" customHeight="1">
      <c r="A204" s="17" t="s">
        <v>97</v>
      </c>
      <c r="B204" s="6">
        <v>444</v>
      </c>
      <c r="C204" s="19">
        <v>5</v>
      </c>
      <c r="D204" s="20">
        <v>1</v>
      </c>
      <c r="E204" s="21">
        <v>5017063</v>
      </c>
      <c r="F204" s="14" t="s">
        <v>211</v>
      </c>
      <c r="G204" s="51">
        <f t="shared" si="21"/>
        <v>3800</v>
      </c>
      <c r="H204" s="66">
        <f t="shared" si="21"/>
        <v>0</v>
      </c>
      <c r="I204" s="51">
        <f t="shared" si="20"/>
        <v>0</v>
      </c>
    </row>
    <row r="205" spans="1:9" ht="50.25" customHeight="1">
      <c r="A205" s="17" t="s">
        <v>212</v>
      </c>
      <c r="B205" s="6">
        <v>444</v>
      </c>
      <c r="C205" s="19">
        <v>5</v>
      </c>
      <c r="D205" s="20">
        <v>1</v>
      </c>
      <c r="E205" s="21">
        <v>5017063</v>
      </c>
      <c r="F205" s="14" t="s">
        <v>174</v>
      </c>
      <c r="G205" s="51">
        <v>3800</v>
      </c>
      <c r="H205" s="66">
        <v>0</v>
      </c>
      <c r="I205" s="51">
        <f t="shared" si="20"/>
        <v>0</v>
      </c>
    </row>
    <row r="206" spans="1:9" ht="51" customHeight="1">
      <c r="A206" s="16" t="s">
        <v>261</v>
      </c>
      <c r="B206" s="6">
        <v>444</v>
      </c>
      <c r="C206" s="19">
        <v>5</v>
      </c>
      <c r="D206" s="20">
        <v>1</v>
      </c>
      <c r="E206" s="21">
        <v>5017065</v>
      </c>
      <c r="F206" s="14"/>
      <c r="G206" s="51">
        <f t="shared" ref="G206:H208" si="22">G207</f>
        <v>200</v>
      </c>
      <c r="H206" s="66">
        <f t="shared" si="22"/>
        <v>0</v>
      </c>
      <c r="I206" s="51">
        <f t="shared" si="20"/>
        <v>0</v>
      </c>
    </row>
    <row r="207" spans="1:9" ht="33" customHeight="1">
      <c r="A207" s="17" t="s">
        <v>210</v>
      </c>
      <c r="B207" s="6">
        <v>444</v>
      </c>
      <c r="C207" s="19">
        <v>5</v>
      </c>
      <c r="D207" s="20">
        <v>1</v>
      </c>
      <c r="E207" s="21">
        <v>5017065</v>
      </c>
      <c r="F207" s="14" t="s">
        <v>98</v>
      </c>
      <c r="G207" s="51">
        <f t="shared" si="22"/>
        <v>200</v>
      </c>
      <c r="H207" s="66">
        <f t="shared" si="22"/>
        <v>0</v>
      </c>
      <c r="I207" s="51">
        <f t="shared" si="20"/>
        <v>0</v>
      </c>
    </row>
    <row r="208" spans="1:9" ht="18" customHeight="1">
      <c r="A208" s="17" t="s">
        <v>97</v>
      </c>
      <c r="B208" s="6">
        <v>444</v>
      </c>
      <c r="C208" s="19">
        <v>5</v>
      </c>
      <c r="D208" s="20">
        <v>1</v>
      </c>
      <c r="E208" s="21">
        <v>5017065</v>
      </c>
      <c r="F208" s="14" t="s">
        <v>211</v>
      </c>
      <c r="G208" s="51">
        <f t="shared" si="22"/>
        <v>200</v>
      </c>
      <c r="H208" s="66">
        <f t="shared" si="22"/>
        <v>0</v>
      </c>
      <c r="I208" s="51">
        <f t="shared" si="20"/>
        <v>0</v>
      </c>
    </row>
    <row r="209" spans="1:9" ht="50.25" customHeight="1">
      <c r="A209" s="17" t="s">
        <v>212</v>
      </c>
      <c r="B209" s="6">
        <v>444</v>
      </c>
      <c r="C209" s="19">
        <v>5</v>
      </c>
      <c r="D209" s="20">
        <v>1</v>
      </c>
      <c r="E209" s="21">
        <v>5017065</v>
      </c>
      <c r="F209" s="14" t="s">
        <v>174</v>
      </c>
      <c r="G209" s="51">
        <v>200</v>
      </c>
      <c r="H209" s="66">
        <v>0</v>
      </c>
      <c r="I209" s="51">
        <f t="shared" si="20"/>
        <v>0</v>
      </c>
    </row>
    <row r="210" spans="1:9" ht="15.75">
      <c r="A210" s="9" t="s">
        <v>41</v>
      </c>
      <c r="B210" s="9">
        <v>444</v>
      </c>
      <c r="C210" s="4" t="s">
        <v>36</v>
      </c>
      <c r="D210" s="4" t="s">
        <v>4</v>
      </c>
      <c r="E210" s="24"/>
      <c r="F210" s="4"/>
      <c r="G210" s="46">
        <f>G211</f>
        <v>16606</v>
      </c>
      <c r="H210" s="63">
        <f>H211</f>
        <v>10761</v>
      </c>
      <c r="I210" s="46">
        <f t="shared" si="20"/>
        <v>64.801878838973863</v>
      </c>
    </row>
    <row r="211" spans="1:9" ht="31.5">
      <c r="A211" s="6" t="s">
        <v>66</v>
      </c>
      <c r="B211" s="6">
        <v>444</v>
      </c>
      <c r="C211" s="7" t="s">
        <v>36</v>
      </c>
      <c r="D211" s="7" t="s">
        <v>4</v>
      </c>
      <c r="E211" s="23">
        <v>5000000</v>
      </c>
      <c r="F211" s="7"/>
      <c r="G211" s="45">
        <f>G212</f>
        <v>16606</v>
      </c>
      <c r="H211" s="64">
        <f>H217</f>
        <v>10761</v>
      </c>
      <c r="I211" s="51">
        <f t="shared" si="20"/>
        <v>64.801878838973863</v>
      </c>
    </row>
    <row r="212" spans="1:9" ht="15.75">
      <c r="A212" s="6" t="s">
        <v>100</v>
      </c>
      <c r="B212" s="6">
        <v>444</v>
      </c>
      <c r="C212" s="7" t="s">
        <v>36</v>
      </c>
      <c r="D212" s="7" t="s">
        <v>4</v>
      </c>
      <c r="E212" s="23">
        <v>5020000</v>
      </c>
      <c r="F212" s="7"/>
      <c r="G212" s="45">
        <f>G217+G213+G221+G224</f>
        <v>16606</v>
      </c>
      <c r="H212" s="64">
        <f>H217</f>
        <v>10761</v>
      </c>
      <c r="I212" s="51">
        <f t="shared" si="20"/>
        <v>64.801878838973863</v>
      </c>
    </row>
    <row r="213" spans="1:9" ht="132.75" customHeight="1">
      <c r="A213" s="17" t="s">
        <v>215</v>
      </c>
      <c r="B213" s="6">
        <v>444</v>
      </c>
      <c r="C213" s="7" t="s">
        <v>36</v>
      </c>
      <c r="D213" s="7" t="s">
        <v>4</v>
      </c>
      <c r="E213" s="23">
        <v>5027043</v>
      </c>
      <c r="F213" s="7"/>
      <c r="G213" s="45">
        <f t="shared" ref="G213:H215" si="23">G214</f>
        <v>2500</v>
      </c>
      <c r="H213" s="64">
        <f t="shared" si="23"/>
        <v>0</v>
      </c>
      <c r="I213" s="51">
        <f t="shared" si="20"/>
        <v>0</v>
      </c>
    </row>
    <row r="214" spans="1:9" ht="16.5" customHeight="1">
      <c r="A214" s="40" t="s">
        <v>88</v>
      </c>
      <c r="B214" s="6">
        <v>444</v>
      </c>
      <c r="C214" s="7" t="s">
        <v>36</v>
      </c>
      <c r="D214" s="7" t="s">
        <v>4</v>
      </c>
      <c r="E214" s="23">
        <v>5027043</v>
      </c>
      <c r="F214" s="7" t="s">
        <v>146</v>
      </c>
      <c r="G214" s="45">
        <f t="shared" si="23"/>
        <v>2500</v>
      </c>
      <c r="H214" s="64">
        <f t="shared" si="23"/>
        <v>0</v>
      </c>
      <c r="I214" s="51">
        <f t="shared" si="20"/>
        <v>0</v>
      </c>
    </row>
    <row r="215" spans="1:9" ht="16.5" customHeight="1">
      <c r="A215" s="40" t="s">
        <v>147</v>
      </c>
      <c r="B215" s="6">
        <v>444</v>
      </c>
      <c r="C215" s="7" t="s">
        <v>36</v>
      </c>
      <c r="D215" s="7" t="s">
        <v>4</v>
      </c>
      <c r="E215" s="23">
        <v>5027043</v>
      </c>
      <c r="F215" s="7" t="s">
        <v>148</v>
      </c>
      <c r="G215" s="45">
        <f t="shared" si="23"/>
        <v>2500</v>
      </c>
      <c r="H215" s="64">
        <f t="shared" si="23"/>
        <v>0</v>
      </c>
      <c r="I215" s="51">
        <f t="shared" si="20"/>
        <v>0</v>
      </c>
    </row>
    <row r="216" spans="1:9" ht="48" customHeight="1">
      <c r="A216" s="6" t="s">
        <v>246</v>
      </c>
      <c r="B216" s="6">
        <v>444</v>
      </c>
      <c r="C216" s="7" t="s">
        <v>36</v>
      </c>
      <c r="D216" s="7" t="s">
        <v>4</v>
      </c>
      <c r="E216" s="23">
        <v>5027043</v>
      </c>
      <c r="F216" s="7" t="s">
        <v>150</v>
      </c>
      <c r="G216" s="45">
        <v>2500</v>
      </c>
      <c r="H216" s="64">
        <v>0</v>
      </c>
      <c r="I216" s="51">
        <f t="shared" si="20"/>
        <v>0</v>
      </c>
    </row>
    <row r="217" spans="1:9" ht="78.75" customHeight="1">
      <c r="A217" s="6" t="s">
        <v>216</v>
      </c>
      <c r="B217" s="6">
        <v>444</v>
      </c>
      <c r="C217" s="7" t="s">
        <v>36</v>
      </c>
      <c r="D217" s="7" t="s">
        <v>4</v>
      </c>
      <c r="E217" s="23">
        <v>5027064</v>
      </c>
      <c r="F217" s="7"/>
      <c r="G217" s="45">
        <f>G218</f>
        <v>10946</v>
      </c>
      <c r="H217" s="64">
        <f>H218</f>
        <v>10761</v>
      </c>
      <c r="I217" s="51">
        <f t="shared" si="20"/>
        <v>98.309884889457336</v>
      </c>
    </row>
    <row r="218" spans="1:9" ht="15.75">
      <c r="A218" s="17" t="s">
        <v>88</v>
      </c>
      <c r="B218" s="6">
        <v>444</v>
      </c>
      <c r="C218" s="7" t="s">
        <v>36</v>
      </c>
      <c r="D218" s="7" t="s">
        <v>4</v>
      </c>
      <c r="E218" s="23">
        <v>5027064</v>
      </c>
      <c r="F218" s="7" t="s">
        <v>146</v>
      </c>
      <c r="G218" s="45">
        <f>G220</f>
        <v>10946</v>
      </c>
      <c r="H218" s="64">
        <f>H219</f>
        <v>10761</v>
      </c>
      <c r="I218" s="51">
        <f t="shared" si="20"/>
        <v>98.309884889457336</v>
      </c>
    </row>
    <row r="219" spans="1:9" ht="15.75">
      <c r="A219" s="17" t="s">
        <v>147</v>
      </c>
      <c r="B219" s="6">
        <v>444</v>
      </c>
      <c r="C219" s="7" t="s">
        <v>36</v>
      </c>
      <c r="D219" s="7" t="s">
        <v>4</v>
      </c>
      <c r="E219" s="23">
        <v>5027064</v>
      </c>
      <c r="F219" s="7" t="s">
        <v>148</v>
      </c>
      <c r="G219" s="45">
        <f>G220</f>
        <v>10946</v>
      </c>
      <c r="H219" s="64">
        <f>H220</f>
        <v>10761</v>
      </c>
      <c r="I219" s="51">
        <f t="shared" si="20"/>
        <v>98.309884889457336</v>
      </c>
    </row>
    <row r="220" spans="1:9" ht="45" customHeight="1">
      <c r="A220" s="17" t="s">
        <v>175</v>
      </c>
      <c r="B220" s="6">
        <v>444</v>
      </c>
      <c r="C220" s="7" t="s">
        <v>36</v>
      </c>
      <c r="D220" s="7" t="s">
        <v>4</v>
      </c>
      <c r="E220" s="23">
        <v>5027064</v>
      </c>
      <c r="F220" s="7" t="s">
        <v>176</v>
      </c>
      <c r="G220" s="45">
        <v>10946</v>
      </c>
      <c r="H220" s="64">
        <v>10761</v>
      </c>
      <c r="I220" s="51">
        <f t="shared" si="20"/>
        <v>98.309884889457336</v>
      </c>
    </row>
    <row r="221" spans="1:9" ht="71.25" customHeight="1">
      <c r="A221" s="17" t="s">
        <v>217</v>
      </c>
      <c r="B221" s="6">
        <v>444</v>
      </c>
      <c r="C221" s="7" t="s">
        <v>36</v>
      </c>
      <c r="D221" s="7" t="s">
        <v>4</v>
      </c>
      <c r="E221" s="23">
        <v>5029505</v>
      </c>
      <c r="F221" s="7"/>
      <c r="G221" s="45">
        <f>G222</f>
        <v>3000</v>
      </c>
      <c r="H221" s="64">
        <f>H222</f>
        <v>0</v>
      </c>
      <c r="I221" s="51">
        <f t="shared" si="20"/>
        <v>0</v>
      </c>
    </row>
    <row r="222" spans="1:9" ht="18.75" customHeight="1">
      <c r="A222" s="17" t="s">
        <v>20</v>
      </c>
      <c r="B222" s="6">
        <v>444</v>
      </c>
      <c r="C222" s="7" t="s">
        <v>36</v>
      </c>
      <c r="D222" s="7" t="s">
        <v>4</v>
      </c>
      <c r="E222" s="23">
        <v>5029505</v>
      </c>
      <c r="F222" s="7" t="s">
        <v>21</v>
      </c>
      <c r="G222" s="45">
        <f>G223</f>
        <v>3000</v>
      </c>
      <c r="H222" s="64">
        <f>H223</f>
        <v>0</v>
      </c>
      <c r="I222" s="51">
        <f t="shared" si="20"/>
        <v>0</v>
      </c>
    </row>
    <row r="223" spans="1:9" ht="51" customHeight="1">
      <c r="A223" s="16" t="s">
        <v>208</v>
      </c>
      <c r="B223" s="6">
        <v>444</v>
      </c>
      <c r="C223" s="7" t="s">
        <v>36</v>
      </c>
      <c r="D223" s="7" t="s">
        <v>4</v>
      </c>
      <c r="E223" s="23">
        <v>5029505</v>
      </c>
      <c r="F223" s="7" t="s">
        <v>94</v>
      </c>
      <c r="G223" s="45">
        <v>3000</v>
      </c>
      <c r="H223" s="64">
        <v>0</v>
      </c>
      <c r="I223" s="51">
        <f t="shared" si="20"/>
        <v>0</v>
      </c>
    </row>
    <row r="224" spans="1:9" ht="51" customHeight="1">
      <c r="A224" s="17" t="s">
        <v>218</v>
      </c>
      <c r="B224" s="6">
        <v>444</v>
      </c>
      <c r="C224" s="7" t="s">
        <v>36</v>
      </c>
      <c r="D224" s="7" t="s">
        <v>4</v>
      </c>
      <c r="E224" s="23">
        <v>5029506</v>
      </c>
      <c r="F224" s="7"/>
      <c r="G224" s="45">
        <f t="shared" ref="G224:H224" si="24">G225</f>
        <v>160</v>
      </c>
      <c r="H224" s="64">
        <f t="shared" si="24"/>
        <v>0</v>
      </c>
      <c r="I224" s="51">
        <f t="shared" si="20"/>
        <v>0</v>
      </c>
    </row>
    <row r="225" spans="1:9" ht="26.25" customHeight="1">
      <c r="A225" s="17" t="s">
        <v>20</v>
      </c>
      <c r="B225" s="6">
        <v>444</v>
      </c>
      <c r="C225" s="7" t="s">
        <v>36</v>
      </c>
      <c r="D225" s="7" t="s">
        <v>4</v>
      </c>
      <c r="E225" s="23">
        <v>5029506</v>
      </c>
      <c r="F225" s="7" t="s">
        <v>21</v>
      </c>
      <c r="G225" s="45">
        <f>G226</f>
        <v>160</v>
      </c>
      <c r="H225" s="64">
        <f>H226</f>
        <v>0</v>
      </c>
      <c r="I225" s="51">
        <f t="shared" si="20"/>
        <v>0</v>
      </c>
    </row>
    <row r="226" spans="1:9" ht="50.25" customHeight="1">
      <c r="A226" s="16" t="s">
        <v>208</v>
      </c>
      <c r="B226" s="6">
        <v>444</v>
      </c>
      <c r="C226" s="7" t="s">
        <v>36</v>
      </c>
      <c r="D226" s="7" t="s">
        <v>4</v>
      </c>
      <c r="E226" s="23">
        <v>5029506</v>
      </c>
      <c r="F226" s="7" t="s">
        <v>94</v>
      </c>
      <c r="G226" s="45">
        <v>160</v>
      </c>
      <c r="H226" s="64">
        <v>0</v>
      </c>
      <c r="I226" s="51">
        <f t="shared" si="20"/>
        <v>0</v>
      </c>
    </row>
    <row r="227" spans="1:9" ht="15.75">
      <c r="A227" s="9" t="s">
        <v>42</v>
      </c>
      <c r="B227" s="9">
        <v>444</v>
      </c>
      <c r="C227" s="4" t="s">
        <v>36</v>
      </c>
      <c r="D227" s="4" t="s">
        <v>11</v>
      </c>
      <c r="E227" s="24"/>
      <c r="F227" s="4"/>
      <c r="G227" s="46">
        <f>G228</f>
        <v>200</v>
      </c>
      <c r="H227" s="63">
        <f>H228</f>
        <v>148.30000000000001</v>
      </c>
      <c r="I227" s="46">
        <f t="shared" si="20"/>
        <v>74.150000000000006</v>
      </c>
    </row>
    <row r="228" spans="1:9" ht="31.5">
      <c r="A228" s="6" t="s">
        <v>66</v>
      </c>
      <c r="B228" s="6">
        <v>444</v>
      </c>
      <c r="C228" s="14" t="s">
        <v>36</v>
      </c>
      <c r="D228" s="14" t="s">
        <v>11</v>
      </c>
      <c r="E228" s="25">
        <v>5000000</v>
      </c>
      <c r="F228" s="14"/>
      <c r="G228" s="51">
        <f>G229</f>
        <v>200</v>
      </c>
      <c r="H228" s="66">
        <f>H229</f>
        <v>148.30000000000001</v>
      </c>
      <c r="I228" s="51">
        <f t="shared" si="20"/>
        <v>74.150000000000006</v>
      </c>
    </row>
    <row r="229" spans="1:9" ht="31.5">
      <c r="A229" s="6" t="s">
        <v>101</v>
      </c>
      <c r="B229" s="6">
        <v>444</v>
      </c>
      <c r="C229" s="14" t="s">
        <v>36</v>
      </c>
      <c r="D229" s="14" t="s">
        <v>11</v>
      </c>
      <c r="E229" s="25">
        <v>5030000</v>
      </c>
      <c r="F229" s="14"/>
      <c r="G229" s="51">
        <f>G231</f>
        <v>200</v>
      </c>
      <c r="H229" s="66">
        <f>H230</f>
        <v>148.30000000000001</v>
      </c>
      <c r="I229" s="51">
        <f t="shared" si="20"/>
        <v>74.150000000000006</v>
      </c>
    </row>
    <row r="230" spans="1:9" ht="31.5">
      <c r="A230" s="6" t="s">
        <v>67</v>
      </c>
      <c r="B230" s="6">
        <v>444</v>
      </c>
      <c r="C230" s="14" t="s">
        <v>36</v>
      </c>
      <c r="D230" s="14" t="s">
        <v>11</v>
      </c>
      <c r="E230" s="25">
        <v>5030605</v>
      </c>
      <c r="F230" s="14"/>
      <c r="G230" s="51">
        <f t="shared" ref="G230:H232" si="25">G231</f>
        <v>200</v>
      </c>
      <c r="H230" s="66">
        <f t="shared" si="25"/>
        <v>148.30000000000001</v>
      </c>
      <c r="I230" s="51">
        <f t="shared" si="20"/>
        <v>74.150000000000006</v>
      </c>
    </row>
    <row r="231" spans="1:9" ht="31.5">
      <c r="A231" s="40" t="s">
        <v>14</v>
      </c>
      <c r="B231" s="6">
        <v>444</v>
      </c>
      <c r="C231" s="14" t="s">
        <v>36</v>
      </c>
      <c r="D231" s="14" t="s">
        <v>11</v>
      </c>
      <c r="E231" s="25">
        <v>5030605</v>
      </c>
      <c r="F231" s="14" t="s">
        <v>15</v>
      </c>
      <c r="G231" s="51">
        <f t="shared" si="25"/>
        <v>200</v>
      </c>
      <c r="H231" s="66">
        <f t="shared" si="25"/>
        <v>148.30000000000001</v>
      </c>
      <c r="I231" s="51">
        <f t="shared" si="20"/>
        <v>74.150000000000006</v>
      </c>
    </row>
    <row r="232" spans="1:9" ht="32.25" customHeight="1">
      <c r="A232" s="40" t="s">
        <v>194</v>
      </c>
      <c r="B232" s="6">
        <v>444</v>
      </c>
      <c r="C232" s="14" t="s">
        <v>36</v>
      </c>
      <c r="D232" s="14" t="s">
        <v>11</v>
      </c>
      <c r="E232" s="25">
        <v>5030605</v>
      </c>
      <c r="F232" s="14" t="s">
        <v>16</v>
      </c>
      <c r="G232" s="51">
        <f t="shared" si="25"/>
        <v>200</v>
      </c>
      <c r="H232" s="66">
        <f t="shared" si="25"/>
        <v>148.30000000000001</v>
      </c>
      <c r="I232" s="51">
        <f t="shared" si="20"/>
        <v>74.150000000000006</v>
      </c>
    </row>
    <row r="233" spans="1:9" ht="34.5" customHeight="1">
      <c r="A233" s="6" t="s">
        <v>195</v>
      </c>
      <c r="B233" s="6">
        <v>444</v>
      </c>
      <c r="C233" s="14" t="s">
        <v>36</v>
      </c>
      <c r="D233" s="14" t="s">
        <v>11</v>
      </c>
      <c r="E233" s="25">
        <v>5030605</v>
      </c>
      <c r="F233" s="14" t="s">
        <v>19</v>
      </c>
      <c r="G233" s="51">
        <v>200</v>
      </c>
      <c r="H233" s="66">
        <v>148.30000000000001</v>
      </c>
      <c r="I233" s="51">
        <f t="shared" si="20"/>
        <v>74.150000000000006</v>
      </c>
    </row>
    <row r="234" spans="1:9" ht="15.75">
      <c r="A234" s="28" t="s">
        <v>134</v>
      </c>
      <c r="B234" s="9">
        <v>444</v>
      </c>
      <c r="C234" s="4" t="s">
        <v>81</v>
      </c>
      <c r="D234" s="4"/>
      <c r="E234" s="24"/>
      <c r="F234" s="4"/>
      <c r="G234" s="46">
        <f t="shared" ref="G234:G240" si="26">G235</f>
        <v>50</v>
      </c>
      <c r="H234" s="63">
        <f t="shared" ref="H234:H240" si="27">H235</f>
        <v>6.2</v>
      </c>
      <c r="I234" s="46">
        <f t="shared" si="20"/>
        <v>12.4</v>
      </c>
    </row>
    <row r="235" spans="1:9" ht="31.5">
      <c r="A235" s="28" t="s">
        <v>135</v>
      </c>
      <c r="B235" s="9">
        <v>444</v>
      </c>
      <c r="C235" s="4" t="s">
        <v>81</v>
      </c>
      <c r="D235" s="4" t="s">
        <v>11</v>
      </c>
      <c r="E235" s="24"/>
      <c r="F235" s="4"/>
      <c r="G235" s="46">
        <f t="shared" si="26"/>
        <v>50</v>
      </c>
      <c r="H235" s="63">
        <f t="shared" si="27"/>
        <v>6.2</v>
      </c>
      <c r="I235" s="46">
        <f t="shared" si="20"/>
        <v>12.4</v>
      </c>
    </row>
    <row r="236" spans="1:9" ht="15.75">
      <c r="A236" s="17" t="s">
        <v>73</v>
      </c>
      <c r="B236" s="6">
        <v>444</v>
      </c>
      <c r="C236" s="14" t="s">
        <v>81</v>
      </c>
      <c r="D236" s="14" t="s">
        <v>11</v>
      </c>
      <c r="E236" s="25">
        <v>9900000</v>
      </c>
      <c r="F236" s="14"/>
      <c r="G236" s="51">
        <f t="shared" si="26"/>
        <v>50</v>
      </c>
      <c r="H236" s="66">
        <f t="shared" si="27"/>
        <v>6.2</v>
      </c>
      <c r="I236" s="51">
        <f t="shared" si="20"/>
        <v>12.4</v>
      </c>
    </row>
    <row r="237" spans="1:9" ht="21" customHeight="1">
      <c r="A237" s="17" t="s">
        <v>136</v>
      </c>
      <c r="B237" s="6">
        <v>444</v>
      </c>
      <c r="C237" s="14" t="s">
        <v>81</v>
      </c>
      <c r="D237" s="14" t="s">
        <v>11</v>
      </c>
      <c r="E237" s="25">
        <v>9904000</v>
      </c>
      <c r="F237" s="14"/>
      <c r="G237" s="51">
        <f t="shared" si="26"/>
        <v>50</v>
      </c>
      <c r="H237" s="66">
        <f t="shared" si="27"/>
        <v>6.2</v>
      </c>
      <c r="I237" s="51">
        <f t="shared" si="20"/>
        <v>12.4</v>
      </c>
    </row>
    <row r="238" spans="1:9" ht="15.75">
      <c r="A238" s="17" t="s">
        <v>137</v>
      </c>
      <c r="B238" s="6">
        <v>444</v>
      </c>
      <c r="C238" s="14" t="s">
        <v>81</v>
      </c>
      <c r="D238" s="14" t="s">
        <v>11</v>
      </c>
      <c r="E238" s="25">
        <v>9904101</v>
      </c>
      <c r="F238" s="14"/>
      <c r="G238" s="51">
        <f t="shared" si="26"/>
        <v>50</v>
      </c>
      <c r="H238" s="66">
        <f t="shared" si="27"/>
        <v>6.2</v>
      </c>
      <c r="I238" s="51">
        <f t="shared" si="20"/>
        <v>12.4</v>
      </c>
    </row>
    <row r="239" spans="1:9" ht="31.5">
      <c r="A239" s="40" t="s">
        <v>14</v>
      </c>
      <c r="B239" s="6">
        <v>444</v>
      </c>
      <c r="C239" s="14" t="s">
        <v>81</v>
      </c>
      <c r="D239" s="14" t="s">
        <v>11</v>
      </c>
      <c r="E239" s="25">
        <v>9904101</v>
      </c>
      <c r="F239" s="14" t="s">
        <v>15</v>
      </c>
      <c r="G239" s="51">
        <f t="shared" si="26"/>
        <v>50</v>
      </c>
      <c r="H239" s="66">
        <f t="shared" si="27"/>
        <v>6.2</v>
      </c>
      <c r="I239" s="51">
        <f t="shared" si="20"/>
        <v>12.4</v>
      </c>
    </row>
    <row r="240" spans="1:9" ht="33" customHeight="1">
      <c r="A240" s="40" t="s">
        <v>194</v>
      </c>
      <c r="B240" s="6">
        <v>444</v>
      </c>
      <c r="C240" s="14" t="s">
        <v>81</v>
      </c>
      <c r="D240" s="14" t="s">
        <v>11</v>
      </c>
      <c r="E240" s="25">
        <v>9904101</v>
      </c>
      <c r="F240" s="14" t="s">
        <v>16</v>
      </c>
      <c r="G240" s="51">
        <f t="shared" si="26"/>
        <v>50</v>
      </c>
      <c r="H240" s="66">
        <f t="shared" si="27"/>
        <v>6.2</v>
      </c>
      <c r="I240" s="51">
        <f t="shared" si="20"/>
        <v>12.4</v>
      </c>
    </row>
    <row r="241" spans="1:9" ht="30.75" customHeight="1">
      <c r="A241" s="6" t="s">
        <v>195</v>
      </c>
      <c r="B241" s="6">
        <v>444</v>
      </c>
      <c r="C241" s="14" t="s">
        <v>81</v>
      </c>
      <c r="D241" s="14" t="s">
        <v>11</v>
      </c>
      <c r="E241" s="25">
        <v>9904101</v>
      </c>
      <c r="F241" s="14" t="s">
        <v>19</v>
      </c>
      <c r="G241" s="51">
        <v>50</v>
      </c>
      <c r="H241" s="66">
        <v>6.2</v>
      </c>
      <c r="I241" s="51">
        <f t="shared" si="20"/>
        <v>12.4</v>
      </c>
    </row>
    <row r="242" spans="1:9" s="13" customFormat="1" ht="15.75">
      <c r="A242" s="28" t="s">
        <v>102</v>
      </c>
      <c r="B242" s="9">
        <v>444</v>
      </c>
      <c r="C242" s="4" t="s">
        <v>43</v>
      </c>
      <c r="D242" s="4"/>
      <c r="E242" s="24"/>
      <c r="F242" s="4"/>
      <c r="G242" s="46">
        <f>G243+G299+G418+G438</f>
        <v>297624.7</v>
      </c>
      <c r="H242" s="63">
        <f>H243+H299+H418+H438</f>
        <v>122697.49999999997</v>
      </c>
      <c r="I242" s="46">
        <f t="shared" si="20"/>
        <v>41.225577043840772</v>
      </c>
    </row>
    <row r="243" spans="1:9" s="13" customFormat="1" ht="15.75">
      <c r="A243" s="28" t="s">
        <v>103</v>
      </c>
      <c r="B243" s="9">
        <v>444</v>
      </c>
      <c r="C243" s="4" t="s">
        <v>43</v>
      </c>
      <c r="D243" s="4" t="s">
        <v>3</v>
      </c>
      <c r="E243" s="24"/>
      <c r="F243" s="4"/>
      <c r="G243" s="46">
        <f>G244</f>
        <v>45278.6</v>
      </c>
      <c r="H243" s="63">
        <f>H244</f>
        <v>14306.8</v>
      </c>
      <c r="I243" s="46">
        <f t="shared" si="20"/>
        <v>31.597266699942132</v>
      </c>
    </row>
    <row r="244" spans="1:9" ht="47.25">
      <c r="A244" s="17" t="s">
        <v>104</v>
      </c>
      <c r="B244" s="6">
        <v>444</v>
      </c>
      <c r="C244" s="14" t="s">
        <v>43</v>
      </c>
      <c r="D244" s="14" t="s">
        <v>3</v>
      </c>
      <c r="E244" s="25">
        <v>700000</v>
      </c>
      <c r="F244" s="14"/>
      <c r="G244" s="51">
        <f>G245+G283+G291</f>
        <v>45278.6</v>
      </c>
      <c r="H244" s="66">
        <f>H245+H283+H291</f>
        <v>14306.8</v>
      </c>
      <c r="I244" s="51">
        <f t="shared" si="20"/>
        <v>31.597266699942132</v>
      </c>
    </row>
    <row r="245" spans="1:9" ht="15.75">
      <c r="A245" s="17" t="s">
        <v>160</v>
      </c>
      <c r="B245" s="6">
        <v>444</v>
      </c>
      <c r="C245" s="14" t="s">
        <v>43</v>
      </c>
      <c r="D245" s="14" t="s">
        <v>3</v>
      </c>
      <c r="E245" s="25">
        <v>710000</v>
      </c>
      <c r="F245" s="14"/>
      <c r="G245" s="51">
        <f>G246+G251+G269+G258</f>
        <v>38937.5</v>
      </c>
      <c r="H245" s="66">
        <f>H246+H251+H269+H258</f>
        <v>11551.199999999999</v>
      </c>
      <c r="I245" s="51">
        <f t="shared" si="20"/>
        <v>29.666003210272869</v>
      </c>
    </row>
    <row r="246" spans="1:9" ht="31.5">
      <c r="A246" s="17" t="s">
        <v>158</v>
      </c>
      <c r="B246" s="6">
        <v>444</v>
      </c>
      <c r="C246" s="14" t="s">
        <v>43</v>
      </c>
      <c r="D246" s="14" t="s">
        <v>3</v>
      </c>
      <c r="E246" s="25">
        <v>710400</v>
      </c>
      <c r="F246" s="14"/>
      <c r="G246" s="51">
        <f>G248</f>
        <v>10700</v>
      </c>
      <c r="H246" s="66">
        <f>H247</f>
        <v>0</v>
      </c>
      <c r="I246" s="51">
        <f t="shared" si="20"/>
        <v>0</v>
      </c>
    </row>
    <row r="247" spans="1:9" ht="47.25">
      <c r="A247" s="17" t="s">
        <v>159</v>
      </c>
      <c r="B247" s="6">
        <v>444</v>
      </c>
      <c r="C247" s="14" t="s">
        <v>43</v>
      </c>
      <c r="D247" s="14" t="s">
        <v>3</v>
      </c>
      <c r="E247" s="25">
        <v>710401</v>
      </c>
      <c r="F247" s="14"/>
      <c r="G247" s="51">
        <f>G248</f>
        <v>10700</v>
      </c>
      <c r="H247" s="66">
        <f>H248</f>
        <v>0</v>
      </c>
      <c r="I247" s="51">
        <f t="shared" si="20"/>
        <v>0</v>
      </c>
    </row>
    <row r="248" spans="1:9" ht="31.5">
      <c r="A248" s="17" t="s">
        <v>210</v>
      </c>
      <c r="B248" s="6">
        <v>444</v>
      </c>
      <c r="C248" s="14" t="s">
        <v>43</v>
      </c>
      <c r="D248" s="14" t="s">
        <v>3</v>
      </c>
      <c r="E248" s="25">
        <v>710401</v>
      </c>
      <c r="F248" s="14" t="s">
        <v>98</v>
      </c>
      <c r="G248" s="51">
        <f>G250</f>
        <v>10700</v>
      </c>
      <c r="H248" s="66">
        <f>H250</f>
        <v>0</v>
      </c>
      <c r="I248" s="51">
        <f t="shared" si="20"/>
        <v>0</v>
      </c>
    </row>
    <row r="249" spans="1:9" ht="15.75">
      <c r="A249" s="17" t="s">
        <v>97</v>
      </c>
      <c r="B249" s="6">
        <v>444</v>
      </c>
      <c r="C249" s="14" t="s">
        <v>43</v>
      </c>
      <c r="D249" s="14" t="s">
        <v>3</v>
      </c>
      <c r="E249" s="25">
        <v>710401</v>
      </c>
      <c r="F249" s="14" t="s">
        <v>211</v>
      </c>
      <c r="G249" s="51">
        <f>G250</f>
        <v>10700</v>
      </c>
      <c r="H249" s="66"/>
      <c r="I249" s="51"/>
    </row>
    <row r="250" spans="1:9" ht="47.25">
      <c r="A250" s="17" t="s">
        <v>182</v>
      </c>
      <c r="B250" s="6">
        <v>444</v>
      </c>
      <c r="C250" s="14" t="s">
        <v>43</v>
      </c>
      <c r="D250" s="14" t="s">
        <v>3</v>
      </c>
      <c r="E250" s="25">
        <v>710401</v>
      </c>
      <c r="F250" s="14" t="s">
        <v>181</v>
      </c>
      <c r="G250" s="51">
        <v>10700</v>
      </c>
      <c r="H250" s="66">
        <v>0</v>
      </c>
      <c r="I250" s="51">
        <f t="shared" si="20"/>
        <v>0</v>
      </c>
    </row>
    <row r="251" spans="1:9" ht="31.5">
      <c r="A251" s="17" t="s">
        <v>161</v>
      </c>
      <c r="B251" s="6">
        <v>444</v>
      </c>
      <c r="C251" s="14" t="s">
        <v>43</v>
      </c>
      <c r="D251" s="14" t="s">
        <v>3</v>
      </c>
      <c r="E251" s="25">
        <v>717011</v>
      </c>
      <c r="F251" s="14"/>
      <c r="G251" s="15">
        <f>G252+G255</f>
        <v>16793.400000000001</v>
      </c>
      <c r="H251" s="66">
        <f>H252+H255</f>
        <v>6741.0999999999995</v>
      </c>
      <c r="I251" s="51">
        <f t="shared" si="20"/>
        <v>40.141365060083125</v>
      </c>
    </row>
    <row r="252" spans="1:9" ht="78.75">
      <c r="A252" s="17" t="s">
        <v>192</v>
      </c>
      <c r="B252" s="6">
        <v>444</v>
      </c>
      <c r="C252" s="14" t="s">
        <v>43</v>
      </c>
      <c r="D252" s="14" t="s">
        <v>3</v>
      </c>
      <c r="E252" s="25">
        <v>717011</v>
      </c>
      <c r="F252" s="14" t="s">
        <v>7</v>
      </c>
      <c r="G252" s="15">
        <f>G253</f>
        <v>16520.7</v>
      </c>
      <c r="H252" s="66">
        <f>H253</f>
        <v>6672.2</v>
      </c>
      <c r="I252" s="51">
        <f t="shared" si="20"/>
        <v>40.386908545037436</v>
      </c>
    </row>
    <row r="253" spans="1:9" ht="21" customHeight="1">
      <c r="A253" s="17" t="s">
        <v>44</v>
      </c>
      <c r="B253" s="6">
        <v>444</v>
      </c>
      <c r="C253" s="14" t="s">
        <v>43</v>
      </c>
      <c r="D253" s="14" t="s">
        <v>3</v>
      </c>
      <c r="E253" s="25">
        <v>717011</v>
      </c>
      <c r="F253" s="14" t="s">
        <v>45</v>
      </c>
      <c r="G253" s="15">
        <f>G254</f>
        <v>16520.7</v>
      </c>
      <c r="H253" s="66">
        <f>H254</f>
        <v>6672.2</v>
      </c>
      <c r="I253" s="51">
        <f t="shared" si="20"/>
        <v>40.386908545037436</v>
      </c>
    </row>
    <row r="254" spans="1:9" ht="31.5">
      <c r="A254" s="17" t="s">
        <v>219</v>
      </c>
      <c r="B254" s="6">
        <v>444</v>
      </c>
      <c r="C254" s="14" t="s">
        <v>43</v>
      </c>
      <c r="D254" s="14" t="s">
        <v>3</v>
      </c>
      <c r="E254" s="25">
        <v>717011</v>
      </c>
      <c r="F254" s="14" t="s">
        <v>46</v>
      </c>
      <c r="G254" s="15">
        <v>16520.7</v>
      </c>
      <c r="H254" s="66">
        <v>6672.2</v>
      </c>
      <c r="I254" s="51">
        <f t="shared" si="20"/>
        <v>40.386908545037436</v>
      </c>
    </row>
    <row r="255" spans="1:9" ht="31.5">
      <c r="A255" s="17" t="s">
        <v>14</v>
      </c>
      <c r="B255" s="6">
        <v>444</v>
      </c>
      <c r="C255" s="14" t="s">
        <v>43</v>
      </c>
      <c r="D255" s="14" t="s">
        <v>3</v>
      </c>
      <c r="E255" s="25">
        <v>717011</v>
      </c>
      <c r="F255" s="14" t="s">
        <v>15</v>
      </c>
      <c r="G255" s="15">
        <f>G256</f>
        <v>272.7</v>
      </c>
      <c r="H255" s="66">
        <f>H256</f>
        <v>68.900000000000006</v>
      </c>
      <c r="I255" s="51">
        <f t="shared" si="20"/>
        <v>25.265859919325269</v>
      </c>
    </row>
    <row r="256" spans="1:9" ht="35.25" customHeight="1">
      <c r="A256" s="17" t="s">
        <v>194</v>
      </c>
      <c r="B256" s="6">
        <v>444</v>
      </c>
      <c r="C256" s="14" t="s">
        <v>43</v>
      </c>
      <c r="D256" s="14" t="s">
        <v>3</v>
      </c>
      <c r="E256" s="25">
        <v>717011</v>
      </c>
      <c r="F256" s="14" t="s">
        <v>16</v>
      </c>
      <c r="G256" s="15">
        <f>G257</f>
        <v>272.7</v>
      </c>
      <c r="H256" s="66">
        <f>H257</f>
        <v>68.900000000000006</v>
      </c>
      <c r="I256" s="51">
        <f t="shared" si="20"/>
        <v>25.265859919325269</v>
      </c>
    </row>
    <row r="257" spans="1:9" ht="33.75" customHeight="1">
      <c r="A257" s="17" t="s">
        <v>220</v>
      </c>
      <c r="B257" s="6">
        <v>444</v>
      </c>
      <c r="C257" s="14" t="s">
        <v>43</v>
      </c>
      <c r="D257" s="14" t="s">
        <v>3</v>
      </c>
      <c r="E257" s="25">
        <v>717011</v>
      </c>
      <c r="F257" s="14" t="s">
        <v>19</v>
      </c>
      <c r="G257" s="15">
        <v>272.7</v>
      </c>
      <c r="H257" s="66">
        <v>68.900000000000006</v>
      </c>
      <c r="I257" s="51">
        <f t="shared" si="20"/>
        <v>25.265859919325269</v>
      </c>
    </row>
    <row r="258" spans="1:9" ht="81" customHeight="1">
      <c r="A258" s="17" t="s">
        <v>221</v>
      </c>
      <c r="B258" s="6">
        <v>444</v>
      </c>
      <c r="C258" s="14" t="s">
        <v>43</v>
      </c>
      <c r="D258" s="14" t="s">
        <v>3</v>
      </c>
      <c r="E258" s="25">
        <v>717051</v>
      </c>
      <c r="F258" s="14"/>
      <c r="G258" s="51">
        <f>G259+G262+G266</f>
        <v>5529.2</v>
      </c>
      <c r="H258" s="66">
        <f>H259+H262+H266</f>
        <v>2636.8999999999996</v>
      </c>
      <c r="I258" s="51">
        <f t="shared" si="20"/>
        <v>47.690443463792228</v>
      </c>
    </row>
    <row r="259" spans="1:9" ht="81" customHeight="1">
      <c r="A259" s="17" t="s">
        <v>192</v>
      </c>
      <c r="B259" s="6">
        <v>444</v>
      </c>
      <c r="C259" s="14" t="s">
        <v>43</v>
      </c>
      <c r="D259" s="14" t="s">
        <v>3</v>
      </c>
      <c r="E259" s="25">
        <v>717051</v>
      </c>
      <c r="F259" s="14" t="s">
        <v>7</v>
      </c>
      <c r="G259" s="51">
        <f>G260</f>
        <v>4130</v>
      </c>
      <c r="H259" s="66">
        <f>H260</f>
        <v>1709.6</v>
      </c>
      <c r="I259" s="51">
        <f t="shared" si="20"/>
        <v>41.394673123486683</v>
      </c>
    </row>
    <row r="260" spans="1:9" ht="17.25" customHeight="1">
      <c r="A260" s="17" t="s">
        <v>44</v>
      </c>
      <c r="B260" s="6">
        <v>444</v>
      </c>
      <c r="C260" s="14" t="s">
        <v>43</v>
      </c>
      <c r="D260" s="14" t="s">
        <v>3</v>
      </c>
      <c r="E260" s="25">
        <v>717051</v>
      </c>
      <c r="F260" s="14" t="s">
        <v>45</v>
      </c>
      <c r="G260" s="51">
        <f>G261</f>
        <v>4130</v>
      </c>
      <c r="H260" s="66">
        <f>H261</f>
        <v>1709.6</v>
      </c>
      <c r="I260" s="51">
        <f t="shared" si="20"/>
        <v>41.394673123486683</v>
      </c>
    </row>
    <row r="261" spans="1:9" ht="31.5">
      <c r="A261" s="17" t="s">
        <v>219</v>
      </c>
      <c r="B261" s="6">
        <v>444</v>
      </c>
      <c r="C261" s="14" t="s">
        <v>43</v>
      </c>
      <c r="D261" s="14" t="s">
        <v>3</v>
      </c>
      <c r="E261" s="25">
        <v>717051</v>
      </c>
      <c r="F261" s="14" t="s">
        <v>46</v>
      </c>
      <c r="G261" s="51">
        <v>4130</v>
      </c>
      <c r="H261" s="66">
        <v>1709.6</v>
      </c>
      <c r="I261" s="51">
        <f t="shared" si="20"/>
        <v>41.394673123486683</v>
      </c>
    </row>
    <row r="262" spans="1:9" ht="31.5">
      <c r="A262" s="17" t="s">
        <v>14</v>
      </c>
      <c r="B262" s="6">
        <v>444</v>
      </c>
      <c r="C262" s="14" t="s">
        <v>43</v>
      </c>
      <c r="D262" s="14" t="s">
        <v>3</v>
      </c>
      <c r="E262" s="25">
        <v>717051</v>
      </c>
      <c r="F262" s="14" t="s">
        <v>15</v>
      </c>
      <c r="G262" s="51">
        <f>G263</f>
        <v>1159.2</v>
      </c>
      <c r="H262" s="66">
        <f>H263</f>
        <v>927.3</v>
      </c>
      <c r="I262" s="51">
        <f t="shared" si="20"/>
        <v>79.994824016563143</v>
      </c>
    </row>
    <row r="263" spans="1:9" ht="36.75" customHeight="1">
      <c r="A263" s="17" t="s">
        <v>194</v>
      </c>
      <c r="B263" s="6">
        <v>444</v>
      </c>
      <c r="C263" s="14" t="s">
        <v>43</v>
      </c>
      <c r="D263" s="14" t="s">
        <v>3</v>
      </c>
      <c r="E263" s="25">
        <v>717051</v>
      </c>
      <c r="F263" s="14" t="s">
        <v>16</v>
      </c>
      <c r="G263" s="51">
        <f>G265+G264</f>
        <v>1159.2</v>
      </c>
      <c r="H263" s="66">
        <f>H265+H264</f>
        <v>927.3</v>
      </c>
      <c r="I263" s="51">
        <f t="shared" si="20"/>
        <v>79.994824016563143</v>
      </c>
    </row>
    <row r="264" spans="1:9" ht="36.75" customHeight="1">
      <c r="A264" s="17" t="s">
        <v>28</v>
      </c>
      <c r="B264" s="6">
        <v>444</v>
      </c>
      <c r="C264" s="14" t="s">
        <v>43</v>
      </c>
      <c r="D264" s="14" t="s">
        <v>3</v>
      </c>
      <c r="E264" s="25">
        <v>717051</v>
      </c>
      <c r="F264" s="14" t="s">
        <v>18</v>
      </c>
      <c r="G264" s="51">
        <v>20</v>
      </c>
      <c r="H264" s="66">
        <v>0</v>
      </c>
      <c r="I264" s="51">
        <f t="shared" si="20"/>
        <v>0</v>
      </c>
    </row>
    <row r="265" spans="1:9" ht="34.5" customHeight="1">
      <c r="A265" s="17" t="s">
        <v>220</v>
      </c>
      <c r="B265" s="6">
        <v>444</v>
      </c>
      <c r="C265" s="14" t="s">
        <v>43</v>
      </c>
      <c r="D265" s="14" t="s">
        <v>3</v>
      </c>
      <c r="E265" s="25">
        <v>717051</v>
      </c>
      <c r="F265" s="14" t="s">
        <v>19</v>
      </c>
      <c r="G265" s="51">
        <v>1139.2</v>
      </c>
      <c r="H265" s="66">
        <v>927.3</v>
      </c>
      <c r="I265" s="51">
        <f t="shared" si="20"/>
        <v>81.399227528089881</v>
      </c>
    </row>
    <row r="266" spans="1:9" ht="15.75">
      <c r="A266" s="6" t="s">
        <v>20</v>
      </c>
      <c r="B266" s="6">
        <v>444</v>
      </c>
      <c r="C266" s="14" t="s">
        <v>43</v>
      </c>
      <c r="D266" s="14" t="s">
        <v>3</v>
      </c>
      <c r="E266" s="25">
        <v>717051</v>
      </c>
      <c r="F266" s="14" t="s">
        <v>21</v>
      </c>
      <c r="G266" s="51">
        <f>G267</f>
        <v>240</v>
      </c>
      <c r="H266" s="66">
        <f>H267</f>
        <v>0</v>
      </c>
      <c r="I266" s="51">
        <f t="shared" si="20"/>
        <v>0</v>
      </c>
    </row>
    <row r="267" spans="1:9" ht="15.75">
      <c r="A267" s="6" t="s">
        <v>196</v>
      </c>
      <c r="B267" s="6">
        <v>444</v>
      </c>
      <c r="C267" s="14" t="s">
        <v>43</v>
      </c>
      <c r="D267" s="14" t="s">
        <v>3</v>
      </c>
      <c r="E267" s="25">
        <v>717051</v>
      </c>
      <c r="F267" s="14" t="s">
        <v>22</v>
      </c>
      <c r="G267" s="51">
        <f>G268</f>
        <v>240</v>
      </c>
      <c r="H267" s="66">
        <f>H268</f>
        <v>0</v>
      </c>
      <c r="I267" s="51">
        <f t="shared" si="20"/>
        <v>0</v>
      </c>
    </row>
    <row r="268" spans="1:9" ht="31.5">
      <c r="A268" s="6" t="s">
        <v>23</v>
      </c>
      <c r="B268" s="6">
        <v>444</v>
      </c>
      <c r="C268" s="14" t="s">
        <v>43</v>
      </c>
      <c r="D268" s="14" t="s">
        <v>3</v>
      </c>
      <c r="E268" s="25">
        <v>717051</v>
      </c>
      <c r="F268" s="14" t="s">
        <v>24</v>
      </c>
      <c r="G268" s="51">
        <v>240</v>
      </c>
      <c r="H268" s="66">
        <v>0</v>
      </c>
      <c r="I268" s="51">
        <f t="shared" si="20"/>
        <v>0</v>
      </c>
    </row>
    <row r="269" spans="1:9" ht="47.25">
      <c r="A269" s="17" t="s">
        <v>162</v>
      </c>
      <c r="B269" s="6">
        <v>444</v>
      </c>
      <c r="C269" s="14" t="s">
        <v>43</v>
      </c>
      <c r="D269" s="14" t="s">
        <v>3</v>
      </c>
      <c r="E269" s="25">
        <v>717111</v>
      </c>
      <c r="F269" s="14"/>
      <c r="G269" s="51">
        <f>G270+G274+G278</f>
        <v>5914.9</v>
      </c>
      <c r="H269" s="66">
        <f>H270+H274+H278</f>
        <v>2173.1999999999998</v>
      </c>
      <c r="I269" s="51">
        <f t="shared" si="20"/>
        <v>36.741111430455291</v>
      </c>
    </row>
    <row r="270" spans="1:9" ht="78.75">
      <c r="A270" s="17" t="s">
        <v>192</v>
      </c>
      <c r="B270" s="6">
        <v>444</v>
      </c>
      <c r="C270" s="14" t="s">
        <v>43</v>
      </c>
      <c r="D270" s="14" t="s">
        <v>3</v>
      </c>
      <c r="E270" s="25">
        <v>717111</v>
      </c>
      <c r="F270" s="14" t="s">
        <v>7</v>
      </c>
      <c r="G270" s="51">
        <f>G271</f>
        <v>572.4</v>
      </c>
      <c r="H270" s="66">
        <f>H271</f>
        <v>19.3</v>
      </c>
      <c r="I270" s="51">
        <f t="shared" si="20"/>
        <v>3.3717679944095038</v>
      </c>
    </row>
    <row r="271" spans="1:9" ht="19.5" customHeight="1">
      <c r="A271" s="17" t="s">
        <v>44</v>
      </c>
      <c r="B271" s="6">
        <v>444</v>
      </c>
      <c r="C271" s="14" t="s">
        <v>43</v>
      </c>
      <c r="D271" s="14" t="s">
        <v>3</v>
      </c>
      <c r="E271" s="25">
        <v>717111</v>
      </c>
      <c r="F271" s="14" t="s">
        <v>45</v>
      </c>
      <c r="G271" s="51">
        <f>G272+G273</f>
        <v>572.4</v>
      </c>
      <c r="H271" s="66">
        <f>H272+H273</f>
        <v>19.3</v>
      </c>
      <c r="I271" s="51">
        <f t="shared" si="20"/>
        <v>3.3717679944095038</v>
      </c>
    </row>
    <row r="272" spans="1:9" ht="31.5">
      <c r="A272" s="17" t="s">
        <v>219</v>
      </c>
      <c r="B272" s="6">
        <v>444</v>
      </c>
      <c r="C272" s="14" t="s">
        <v>43</v>
      </c>
      <c r="D272" s="14" t="s">
        <v>3</v>
      </c>
      <c r="E272" s="25">
        <v>717111</v>
      </c>
      <c r="F272" s="14" t="s">
        <v>46</v>
      </c>
      <c r="G272" s="15">
        <v>532.9</v>
      </c>
      <c r="H272" s="66">
        <v>0</v>
      </c>
      <c r="I272" s="51">
        <f t="shared" si="20"/>
        <v>0</v>
      </c>
    </row>
    <row r="273" spans="1:9" ht="31.5">
      <c r="A273" s="17" t="s">
        <v>222</v>
      </c>
      <c r="B273" s="6">
        <v>444</v>
      </c>
      <c r="C273" s="14" t="s">
        <v>43</v>
      </c>
      <c r="D273" s="14" t="s">
        <v>3</v>
      </c>
      <c r="E273" s="25">
        <v>717111</v>
      </c>
      <c r="F273" s="14" t="s">
        <v>105</v>
      </c>
      <c r="G273" s="51">
        <v>39.5</v>
      </c>
      <c r="H273" s="66">
        <v>19.3</v>
      </c>
      <c r="I273" s="51">
        <f t="shared" si="20"/>
        <v>48.860759493670884</v>
      </c>
    </row>
    <row r="274" spans="1:9" ht="31.5">
      <c r="A274" s="17" t="s">
        <v>14</v>
      </c>
      <c r="B274" s="6">
        <v>444</v>
      </c>
      <c r="C274" s="14" t="s">
        <v>43</v>
      </c>
      <c r="D274" s="14" t="s">
        <v>3</v>
      </c>
      <c r="E274" s="25">
        <v>717111</v>
      </c>
      <c r="F274" s="14" t="s">
        <v>15</v>
      </c>
      <c r="G274" s="51">
        <f>G275</f>
        <v>5215</v>
      </c>
      <c r="H274" s="66">
        <f>H275</f>
        <v>2090.6999999999998</v>
      </c>
      <c r="I274" s="51">
        <f t="shared" si="20"/>
        <v>40.090124640460203</v>
      </c>
    </row>
    <row r="275" spans="1:9" ht="36.75" customHeight="1">
      <c r="A275" s="17" t="s">
        <v>194</v>
      </c>
      <c r="B275" s="6">
        <v>444</v>
      </c>
      <c r="C275" s="14" t="s">
        <v>43</v>
      </c>
      <c r="D275" s="14" t="s">
        <v>3</v>
      </c>
      <c r="E275" s="25">
        <v>717111</v>
      </c>
      <c r="F275" s="14" t="s">
        <v>16</v>
      </c>
      <c r="G275" s="51">
        <f>G276+G277</f>
        <v>5215</v>
      </c>
      <c r="H275" s="66">
        <f>H276+H277</f>
        <v>2090.6999999999998</v>
      </c>
      <c r="I275" s="51">
        <f t="shared" ref="I275:I375" si="28">H275/G275*100</f>
        <v>40.090124640460203</v>
      </c>
    </row>
    <row r="276" spans="1:9" ht="31.5">
      <c r="A276" s="6" t="s">
        <v>28</v>
      </c>
      <c r="B276" s="6">
        <v>444</v>
      </c>
      <c r="C276" s="14" t="s">
        <v>43</v>
      </c>
      <c r="D276" s="14" t="s">
        <v>3</v>
      </c>
      <c r="E276" s="25">
        <v>717111</v>
      </c>
      <c r="F276" s="14" t="s">
        <v>18</v>
      </c>
      <c r="G276" s="51">
        <v>145.80000000000001</v>
      </c>
      <c r="H276" s="66">
        <v>70.599999999999994</v>
      </c>
      <c r="I276" s="51">
        <f t="shared" si="28"/>
        <v>48.422496570644711</v>
      </c>
    </row>
    <row r="277" spans="1:9" ht="35.25" customHeight="1">
      <c r="A277" s="17" t="s">
        <v>220</v>
      </c>
      <c r="B277" s="6">
        <v>444</v>
      </c>
      <c r="C277" s="14" t="s">
        <v>43</v>
      </c>
      <c r="D277" s="14" t="s">
        <v>3</v>
      </c>
      <c r="E277" s="25">
        <v>717111</v>
      </c>
      <c r="F277" s="14" t="s">
        <v>19</v>
      </c>
      <c r="G277" s="51">
        <v>5069.2</v>
      </c>
      <c r="H277" s="66">
        <v>2020.1</v>
      </c>
      <c r="I277" s="51">
        <f t="shared" si="28"/>
        <v>39.850469502091059</v>
      </c>
    </row>
    <row r="278" spans="1:9" ht="15.75">
      <c r="A278" s="17" t="s">
        <v>20</v>
      </c>
      <c r="B278" s="6">
        <v>444</v>
      </c>
      <c r="C278" s="14" t="s">
        <v>43</v>
      </c>
      <c r="D278" s="14" t="s">
        <v>3</v>
      </c>
      <c r="E278" s="25">
        <v>717111</v>
      </c>
      <c r="F278" s="14" t="s">
        <v>21</v>
      </c>
      <c r="G278" s="51">
        <f>G279</f>
        <v>127.5</v>
      </c>
      <c r="H278" s="66">
        <f>H279</f>
        <v>63.2</v>
      </c>
      <c r="I278" s="51">
        <f t="shared" si="28"/>
        <v>49.568627450980394</v>
      </c>
    </row>
    <row r="279" spans="1:9" ht="15.75">
      <c r="A279" s="17" t="s">
        <v>196</v>
      </c>
      <c r="B279" s="6">
        <v>444</v>
      </c>
      <c r="C279" s="14" t="s">
        <v>43</v>
      </c>
      <c r="D279" s="14" t="s">
        <v>3</v>
      </c>
      <c r="E279" s="25">
        <v>717111</v>
      </c>
      <c r="F279" s="14" t="s">
        <v>22</v>
      </c>
      <c r="G279" s="51">
        <f>G280+G281+G282</f>
        <v>127.5</v>
      </c>
      <c r="H279" s="66">
        <f>H280+H281+H282</f>
        <v>63.2</v>
      </c>
      <c r="I279" s="51">
        <f t="shared" si="28"/>
        <v>49.568627450980394</v>
      </c>
    </row>
    <row r="280" spans="1:9" ht="31.5">
      <c r="A280" s="17" t="s">
        <v>23</v>
      </c>
      <c r="B280" s="6">
        <v>444</v>
      </c>
      <c r="C280" s="14" t="s">
        <v>43</v>
      </c>
      <c r="D280" s="14" t="s">
        <v>3</v>
      </c>
      <c r="E280" s="25">
        <v>717111</v>
      </c>
      <c r="F280" s="14" t="s">
        <v>24</v>
      </c>
      <c r="G280" s="51">
        <v>97</v>
      </c>
      <c r="H280" s="66">
        <v>56</v>
      </c>
      <c r="I280" s="51">
        <f t="shared" si="28"/>
        <v>57.731958762886592</v>
      </c>
    </row>
    <row r="281" spans="1:9" ht="15.75">
      <c r="A281" s="17" t="s">
        <v>197</v>
      </c>
      <c r="B281" s="6">
        <v>444</v>
      </c>
      <c r="C281" s="14" t="s">
        <v>43</v>
      </c>
      <c r="D281" s="14" t="s">
        <v>3</v>
      </c>
      <c r="E281" s="25">
        <v>717111</v>
      </c>
      <c r="F281" s="14" t="s">
        <v>25</v>
      </c>
      <c r="G281" s="51">
        <v>20.9</v>
      </c>
      <c r="H281" s="66">
        <v>5.5</v>
      </c>
      <c r="I281" s="51">
        <f t="shared" si="28"/>
        <v>26.315789473684216</v>
      </c>
    </row>
    <row r="282" spans="1:9" ht="15.75">
      <c r="A282" s="17" t="s">
        <v>200</v>
      </c>
      <c r="B282" s="6">
        <v>444</v>
      </c>
      <c r="C282" s="14" t="s">
        <v>43</v>
      </c>
      <c r="D282" s="14" t="s">
        <v>3</v>
      </c>
      <c r="E282" s="25">
        <v>717111</v>
      </c>
      <c r="F282" s="14" t="s">
        <v>201</v>
      </c>
      <c r="G282" s="51">
        <v>9.6</v>
      </c>
      <c r="H282" s="66">
        <v>1.7</v>
      </c>
      <c r="I282" s="51">
        <f t="shared" si="28"/>
        <v>17.708333333333336</v>
      </c>
    </row>
    <row r="283" spans="1:9" ht="31.5">
      <c r="A283" s="17" t="s">
        <v>107</v>
      </c>
      <c r="B283" s="6">
        <v>444</v>
      </c>
      <c r="C283" s="14" t="s">
        <v>43</v>
      </c>
      <c r="D283" s="14" t="s">
        <v>3</v>
      </c>
      <c r="E283" s="25">
        <v>720000</v>
      </c>
      <c r="F283" s="14"/>
      <c r="G283" s="51">
        <f t="shared" ref="G283:H286" si="29">G284</f>
        <v>5594.4</v>
      </c>
      <c r="H283" s="66">
        <f t="shared" si="29"/>
        <v>2334.9</v>
      </c>
      <c r="I283" s="51">
        <f t="shared" si="28"/>
        <v>41.736379236379243</v>
      </c>
    </row>
    <row r="284" spans="1:9" ht="66.75" customHeight="1">
      <c r="A284" s="17" t="s">
        <v>223</v>
      </c>
      <c r="B284" s="6">
        <v>444</v>
      </c>
      <c r="C284" s="14" t="s">
        <v>43</v>
      </c>
      <c r="D284" s="14" t="s">
        <v>3</v>
      </c>
      <c r="E284" s="25">
        <v>727011</v>
      </c>
      <c r="F284" s="14"/>
      <c r="G284" s="51">
        <f>G285+G288</f>
        <v>5594.4</v>
      </c>
      <c r="H284" s="66">
        <f>H285+H288</f>
        <v>2334.9</v>
      </c>
      <c r="I284" s="51">
        <f t="shared" si="28"/>
        <v>41.736379236379243</v>
      </c>
    </row>
    <row r="285" spans="1:9" ht="78.75">
      <c r="A285" s="17" t="s">
        <v>192</v>
      </c>
      <c r="B285" s="6">
        <v>444</v>
      </c>
      <c r="C285" s="14" t="s">
        <v>43</v>
      </c>
      <c r="D285" s="14" t="s">
        <v>3</v>
      </c>
      <c r="E285" s="25">
        <v>727011</v>
      </c>
      <c r="F285" s="14" t="s">
        <v>7</v>
      </c>
      <c r="G285" s="51">
        <f t="shared" si="29"/>
        <v>5499.4</v>
      </c>
      <c r="H285" s="66">
        <f t="shared" si="29"/>
        <v>2334.9</v>
      </c>
      <c r="I285" s="51">
        <f t="shared" si="28"/>
        <v>42.457358984616505</v>
      </c>
    </row>
    <row r="286" spans="1:9" ht="22.5" customHeight="1">
      <c r="A286" s="17" t="s">
        <v>44</v>
      </c>
      <c r="B286" s="6">
        <v>444</v>
      </c>
      <c r="C286" s="14" t="s">
        <v>43</v>
      </c>
      <c r="D286" s="14" t="s">
        <v>3</v>
      </c>
      <c r="E286" s="25">
        <v>727011</v>
      </c>
      <c r="F286" s="14" t="s">
        <v>45</v>
      </c>
      <c r="G286" s="51">
        <f t="shared" si="29"/>
        <v>5499.4</v>
      </c>
      <c r="H286" s="66">
        <f t="shared" si="29"/>
        <v>2334.9</v>
      </c>
      <c r="I286" s="51">
        <f t="shared" si="28"/>
        <v>42.457358984616505</v>
      </c>
    </row>
    <row r="287" spans="1:9" ht="31.5">
      <c r="A287" s="17" t="s">
        <v>219</v>
      </c>
      <c r="B287" s="6">
        <v>444</v>
      </c>
      <c r="C287" s="14" t="s">
        <v>43</v>
      </c>
      <c r="D287" s="14" t="s">
        <v>3</v>
      </c>
      <c r="E287" s="25">
        <v>727011</v>
      </c>
      <c r="F287" s="14" t="s">
        <v>46</v>
      </c>
      <c r="G287" s="51">
        <v>5499.4</v>
      </c>
      <c r="H287" s="66">
        <v>2334.9</v>
      </c>
      <c r="I287" s="51">
        <f t="shared" si="28"/>
        <v>42.457358984616505</v>
      </c>
    </row>
    <row r="288" spans="1:9" ht="31.5">
      <c r="A288" s="17" t="s">
        <v>14</v>
      </c>
      <c r="B288" s="6">
        <v>444</v>
      </c>
      <c r="C288" s="14" t="s">
        <v>43</v>
      </c>
      <c r="D288" s="14" t="s">
        <v>3</v>
      </c>
      <c r="E288" s="25">
        <v>727011</v>
      </c>
      <c r="F288" s="14" t="s">
        <v>15</v>
      </c>
      <c r="G288" s="51">
        <f>G289</f>
        <v>95</v>
      </c>
      <c r="H288" s="66">
        <f>H289</f>
        <v>0</v>
      </c>
      <c r="I288" s="51">
        <f t="shared" si="28"/>
        <v>0</v>
      </c>
    </row>
    <row r="289" spans="1:9" ht="39.75" customHeight="1">
      <c r="A289" s="17" t="s">
        <v>194</v>
      </c>
      <c r="B289" s="6">
        <v>444</v>
      </c>
      <c r="C289" s="14" t="s">
        <v>43</v>
      </c>
      <c r="D289" s="14" t="s">
        <v>3</v>
      </c>
      <c r="E289" s="25">
        <v>727011</v>
      </c>
      <c r="F289" s="14" t="s">
        <v>16</v>
      </c>
      <c r="G289" s="51">
        <f>G290</f>
        <v>95</v>
      </c>
      <c r="H289" s="66">
        <f>H290</f>
        <v>0</v>
      </c>
      <c r="I289" s="51">
        <f t="shared" si="28"/>
        <v>0</v>
      </c>
    </row>
    <row r="290" spans="1:9" ht="36" customHeight="1">
      <c r="A290" s="17" t="s">
        <v>220</v>
      </c>
      <c r="B290" s="6">
        <v>444</v>
      </c>
      <c r="C290" s="14" t="s">
        <v>43</v>
      </c>
      <c r="D290" s="14" t="s">
        <v>3</v>
      </c>
      <c r="E290" s="25">
        <v>727011</v>
      </c>
      <c r="F290" s="14" t="s">
        <v>19</v>
      </c>
      <c r="G290" s="51">
        <v>95</v>
      </c>
      <c r="H290" s="66">
        <v>0</v>
      </c>
      <c r="I290" s="51">
        <f t="shared" si="28"/>
        <v>0</v>
      </c>
    </row>
    <row r="291" spans="1:9" ht="15.75">
      <c r="A291" s="17" t="s">
        <v>110</v>
      </c>
      <c r="B291" s="6">
        <v>444</v>
      </c>
      <c r="C291" s="14" t="s">
        <v>43</v>
      </c>
      <c r="D291" s="14" t="s">
        <v>3</v>
      </c>
      <c r="E291" s="25">
        <v>730000</v>
      </c>
      <c r="F291" s="14"/>
      <c r="G291" s="51">
        <f t="shared" ref="G291:H294" si="30">G292</f>
        <v>746.7</v>
      </c>
      <c r="H291" s="66">
        <f t="shared" si="30"/>
        <v>420.7</v>
      </c>
      <c r="I291" s="51">
        <f t="shared" si="28"/>
        <v>56.341234766305071</v>
      </c>
    </row>
    <row r="292" spans="1:9" ht="63">
      <c r="A292" s="17" t="s">
        <v>223</v>
      </c>
      <c r="B292" s="6">
        <v>444</v>
      </c>
      <c r="C292" s="14" t="s">
        <v>43</v>
      </c>
      <c r="D292" s="14" t="s">
        <v>3</v>
      </c>
      <c r="E292" s="25">
        <v>737011</v>
      </c>
      <c r="F292" s="14"/>
      <c r="G292" s="51">
        <f>G293+G296</f>
        <v>746.7</v>
      </c>
      <c r="H292" s="66">
        <f>H293+H296</f>
        <v>420.7</v>
      </c>
      <c r="I292" s="51">
        <f t="shared" si="28"/>
        <v>56.341234766305071</v>
      </c>
    </row>
    <row r="293" spans="1:9" ht="78.75">
      <c r="A293" s="17" t="s">
        <v>192</v>
      </c>
      <c r="B293" s="6">
        <v>444</v>
      </c>
      <c r="C293" s="14" t="s">
        <v>43</v>
      </c>
      <c r="D293" s="14" t="s">
        <v>3</v>
      </c>
      <c r="E293" s="25">
        <v>737011</v>
      </c>
      <c r="F293" s="14" t="s">
        <v>7</v>
      </c>
      <c r="G293" s="51">
        <f t="shared" si="30"/>
        <v>734.1</v>
      </c>
      <c r="H293" s="66">
        <f t="shared" si="30"/>
        <v>420.7</v>
      </c>
      <c r="I293" s="51">
        <f t="shared" si="28"/>
        <v>57.308268628252279</v>
      </c>
    </row>
    <row r="294" spans="1:9" ht="20.25" customHeight="1">
      <c r="A294" s="17" t="s">
        <v>44</v>
      </c>
      <c r="B294" s="6">
        <v>444</v>
      </c>
      <c r="C294" s="14" t="s">
        <v>43</v>
      </c>
      <c r="D294" s="14" t="s">
        <v>3</v>
      </c>
      <c r="E294" s="25">
        <v>737011</v>
      </c>
      <c r="F294" s="14" t="s">
        <v>45</v>
      </c>
      <c r="G294" s="51">
        <f t="shared" si="30"/>
        <v>734.1</v>
      </c>
      <c r="H294" s="66">
        <f t="shared" si="30"/>
        <v>420.7</v>
      </c>
      <c r="I294" s="51">
        <f t="shared" si="28"/>
        <v>57.308268628252279</v>
      </c>
    </row>
    <row r="295" spans="1:9" ht="31.5">
      <c r="A295" s="17" t="s">
        <v>219</v>
      </c>
      <c r="B295" s="6">
        <v>444</v>
      </c>
      <c r="C295" s="14" t="s">
        <v>43</v>
      </c>
      <c r="D295" s="14" t="s">
        <v>3</v>
      </c>
      <c r="E295" s="25">
        <v>737011</v>
      </c>
      <c r="F295" s="14" t="s">
        <v>46</v>
      </c>
      <c r="G295" s="51">
        <v>734.1</v>
      </c>
      <c r="H295" s="66">
        <v>420.7</v>
      </c>
      <c r="I295" s="51">
        <f t="shared" si="28"/>
        <v>57.308268628252279</v>
      </c>
    </row>
    <row r="296" spans="1:9" ht="31.5">
      <c r="A296" s="17" t="s">
        <v>14</v>
      </c>
      <c r="B296" s="6">
        <v>444</v>
      </c>
      <c r="C296" s="14" t="s">
        <v>43</v>
      </c>
      <c r="D296" s="14" t="s">
        <v>3</v>
      </c>
      <c r="E296" s="25">
        <v>737011</v>
      </c>
      <c r="F296" s="14" t="s">
        <v>15</v>
      </c>
      <c r="G296" s="51">
        <f>G297</f>
        <v>12.6</v>
      </c>
      <c r="H296" s="66">
        <f>H297</f>
        <v>0</v>
      </c>
      <c r="I296" s="51">
        <f t="shared" si="28"/>
        <v>0</v>
      </c>
    </row>
    <row r="297" spans="1:9" ht="39" customHeight="1">
      <c r="A297" s="17" t="s">
        <v>194</v>
      </c>
      <c r="B297" s="6">
        <v>444</v>
      </c>
      <c r="C297" s="14" t="s">
        <v>43</v>
      </c>
      <c r="D297" s="14" t="s">
        <v>3</v>
      </c>
      <c r="E297" s="25">
        <v>737011</v>
      </c>
      <c r="F297" s="14" t="s">
        <v>16</v>
      </c>
      <c r="G297" s="51">
        <f>G298</f>
        <v>12.6</v>
      </c>
      <c r="H297" s="66">
        <f>H298</f>
        <v>0</v>
      </c>
      <c r="I297" s="51">
        <f t="shared" si="28"/>
        <v>0</v>
      </c>
    </row>
    <row r="298" spans="1:9" ht="33.75" customHeight="1">
      <c r="A298" s="17" t="s">
        <v>220</v>
      </c>
      <c r="B298" s="6">
        <v>444</v>
      </c>
      <c r="C298" s="14" t="s">
        <v>43</v>
      </c>
      <c r="D298" s="14" t="s">
        <v>3</v>
      </c>
      <c r="E298" s="25">
        <v>737011</v>
      </c>
      <c r="F298" s="14" t="s">
        <v>19</v>
      </c>
      <c r="G298" s="51">
        <v>12.6</v>
      </c>
      <c r="H298" s="66">
        <v>0</v>
      </c>
      <c r="I298" s="51">
        <f t="shared" si="28"/>
        <v>0</v>
      </c>
    </row>
    <row r="299" spans="1:9" s="13" customFormat="1" ht="15.75">
      <c r="A299" s="28" t="s">
        <v>106</v>
      </c>
      <c r="B299" s="9">
        <v>444</v>
      </c>
      <c r="C299" s="4" t="s">
        <v>43</v>
      </c>
      <c r="D299" s="4" t="s">
        <v>4</v>
      </c>
      <c r="E299" s="24"/>
      <c r="F299" s="4"/>
      <c r="G299" s="46">
        <f>G300+G405+G413</f>
        <v>220072.30000000002</v>
      </c>
      <c r="H299" s="63">
        <f>H300+H405+H413</f>
        <v>95539.599999999977</v>
      </c>
      <c r="I299" s="46">
        <f t="shared" si="28"/>
        <v>43.412823876516931</v>
      </c>
    </row>
    <row r="300" spans="1:9" ht="47.25">
      <c r="A300" s="17" t="s">
        <v>104</v>
      </c>
      <c r="B300" s="6">
        <v>444</v>
      </c>
      <c r="C300" s="14" t="s">
        <v>43</v>
      </c>
      <c r="D300" s="14" t="s">
        <v>4</v>
      </c>
      <c r="E300" s="25">
        <v>700000</v>
      </c>
      <c r="F300" s="14"/>
      <c r="G300" s="51">
        <f>G301+G348+G380</f>
        <v>218462.40000000002</v>
      </c>
      <c r="H300" s="66">
        <f>H301+H348+H380</f>
        <v>94706.699999999983</v>
      </c>
      <c r="I300" s="51">
        <f t="shared" si="28"/>
        <v>43.351487487091589</v>
      </c>
    </row>
    <row r="301" spans="1:9" ht="31.5">
      <c r="A301" s="17" t="s">
        <v>107</v>
      </c>
      <c r="B301" s="6">
        <v>444</v>
      </c>
      <c r="C301" s="14" t="s">
        <v>43</v>
      </c>
      <c r="D301" s="14" t="s">
        <v>4</v>
      </c>
      <c r="E301" s="25">
        <v>720000</v>
      </c>
      <c r="F301" s="14"/>
      <c r="G301" s="51">
        <f>G333+G302+G314+G325+G329+G310</f>
        <v>173385.80000000002</v>
      </c>
      <c r="H301" s="66">
        <f>H333+H302+H314+H325+H329+H310</f>
        <v>72425.499999999985</v>
      </c>
      <c r="I301" s="51">
        <f t="shared" si="28"/>
        <v>41.771298456967052</v>
      </c>
    </row>
    <row r="302" spans="1:9" ht="47.25">
      <c r="A302" s="17" t="s">
        <v>108</v>
      </c>
      <c r="B302" s="6">
        <v>444</v>
      </c>
      <c r="C302" s="14" t="s">
        <v>43</v>
      </c>
      <c r="D302" s="14" t="s">
        <v>4</v>
      </c>
      <c r="E302" s="25">
        <v>727012</v>
      </c>
      <c r="F302" s="14"/>
      <c r="G302" s="51">
        <f>G303+G306</f>
        <v>96035.599999999991</v>
      </c>
      <c r="H302" s="66">
        <f>H303+H306</f>
        <v>39837.899999999994</v>
      </c>
      <c r="I302" s="51">
        <f t="shared" si="28"/>
        <v>41.482429432418812</v>
      </c>
    </row>
    <row r="303" spans="1:9" ht="78.75">
      <c r="A303" s="17" t="s">
        <v>192</v>
      </c>
      <c r="B303" s="6">
        <v>444</v>
      </c>
      <c r="C303" s="14" t="s">
        <v>43</v>
      </c>
      <c r="D303" s="14" t="s">
        <v>4</v>
      </c>
      <c r="E303" s="25">
        <v>727012</v>
      </c>
      <c r="F303" s="14" t="s">
        <v>7</v>
      </c>
      <c r="G303" s="15">
        <f>G304</f>
        <v>94022.9</v>
      </c>
      <c r="H303" s="66">
        <f>H304</f>
        <v>39778.199999999997</v>
      </c>
      <c r="I303" s="51">
        <f t="shared" si="28"/>
        <v>42.306927354931616</v>
      </c>
    </row>
    <row r="304" spans="1:9" ht="21.75" customHeight="1">
      <c r="A304" s="17" t="s">
        <v>44</v>
      </c>
      <c r="B304" s="6">
        <v>444</v>
      </c>
      <c r="C304" s="14" t="s">
        <v>43</v>
      </c>
      <c r="D304" s="14" t="s">
        <v>4</v>
      </c>
      <c r="E304" s="25">
        <v>727012</v>
      </c>
      <c r="F304" s="14" t="s">
        <v>45</v>
      </c>
      <c r="G304" s="15">
        <f>G305</f>
        <v>94022.9</v>
      </c>
      <c r="H304" s="66">
        <f>H305</f>
        <v>39778.199999999997</v>
      </c>
      <c r="I304" s="51">
        <f t="shared" si="28"/>
        <v>42.306927354931616</v>
      </c>
    </row>
    <row r="305" spans="1:9" ht="35.25" customHeight="1">
      <c r="A305" s="17" t="s">
        <v>219</v>
      </c>
      <c r="B305" s="6">
        <v>444</v>
      </c>
      <c r="C305" s="14" t="s">
        <v>43</v>
      </c>
      <c r="D305" s="14" t="s">
        <v>4</v>
      </c>
      <c r="E305" s="25">
        <v>727012</v>
      </c>
      <c r="F305" s="14" t="s">
        <v>46</v>
      </c>
      <c r="G305" s="15">
        <v>94022.9</v>
      </c>
      <c r="H305" s="66">
        <v>39778.199999999997</v>
      </c>
      <c r="I305" s="51">
        <f t="shared" si="28"/>
        <v>42.306927354931616</v>
      </c>
    </row>
    <row r="306" spans="1:9" ht="31.5">
      <c r="A306" s="17" t="s">
        <v>14</v>
      </c>
      <c r="B306" s="6">
        <v>444</v>
      </c>
      <c r="C306" s="14" t="s">
        <v>43</v>
      </c>
      <c r="D306" s="14" t="s">
        <v>4</v>
      </c>
      <c r="E306" s="25">
        <v>727012</v>
      </c>
      <c r="F306" s="14" t="s">
        <v>15</v>
      </c>
      <c r="G306" s="15">
        <f>G307</f>
        <v>2012.7</v>
      </c>
      <c r="H306" s="66">
        <f>H307</f>
        <v>59.7</v>
      </c>
      <c r="I306" s="51">
        <f t="shared" si="28"/>
        <v>2.9661648531822924</v>
      </c>
    </row>
    <row r="307" spans="1:9" ht="36.75" customHeight="1">
      <c r="A307" s="17" t="s">
        <v>194</v>
      </c>
      <c r="B307" s="6">
        <v>444</v>
      </c>
      <c r="C307" s="14" t="s">
        <v>43</v>
      </c>
      <c r="D307" s="14" t="s">
        <v>4</v>
      </c>
      <c r="E307" s="25">
        <v>727012</v>
      </c>
      <c r="F307" s="14" t="s">
        <v>16</v>
      </c>
      <c r="G307" s="15">
        <f>G309+G308</f>
        <v>2012.7</v>
      </c>
      <c r="H307" s="66">
        <f>H309+H308</f>
        <v>59.7</v>
      </c>
      <c r="I307" s="51">
        <f t="shared" si="28"/>
        <v>2.9661648531822924</v>
      </c>
    </row>
    <row r="308" spans="1:9" ht="31.5">
      <c r="A308" s="17" t="s">
        <v>28</v>
      </c>
      <c r="B308" s="6">
        <v>444</v>
      </c>
      <c r="C308" s="14" t="s">
        <v>43</v>
      </c>
      <c r="D308" s="14" t="s">
        <v>4</v>
      </c>
      <c r="E308" s="25">
        <v>727012</v>
      </c>
      <c r="F308" s="14" t="s">
        <v>18</v>
      </c>
      <c r="G308" s="15">
        <v>773.7</v>
      </c>
      <c r="H308" s="66">
        <v>59.7</v>
      </c>
      <c r="I308" s="51">
        <f t="shared" si="28"/>
        <v>7.7161690577743318</v>
      </c>
    </row>
    <row r="309" spans="1:9" ht="33.75" customHeight="1">
      <c r="A309" s="17" t="s">
        <v>220</v>
      </c>
      <c r="B309" s="6">
        <v>444</v>
      </c>
      <c r="C309" s="14" t="s">
        <v>43</v>
      </c>
      <c r="D309" s="14" t="s">
        <v>4</v>
      </c>
      <c r="E309" s="25">
        <v>727012</v>
      </c>
      <c r="F309" s="14" t="s">
        <v>19</v>
      </c>
      <c r="G309" s="15">
        <v>1239</v>
      </c>
      <c r="H309" s="66">
        <v>0</v>
      </c>
      <c r="I309" s="51">
        <f t="shared" si="28"/>
        <v>0</v>
      </c>
    </row>
    <row r="310" spans="1:9" ht="51" customHeight="1">
      <c r="A310" s="17" t="s">
        <v>262</v>
      </c>
      <c r="B310" s="6">
        <v>444</v>
      </c>
      <c r="C310" s="14" t="s">
        <v>43</v>
      </c>
      <c r="D310" s="14" t="s">
        <v>4</v>
      </c>
      <c r="E310" s="25">
        <v>727013</v>
      </c>
      <c r="F310" s="14"/>
      <c r="G310" s="15">
        <f t="shared" ref="G310:H312" si="31">G311</f>
        <v>327.60000000000002</v>
      </c>
      <c r="H310" s="66">
        <f t="shared" si="31"/>
        <v>0</v>
      </c>
      <c r="I310" s="51">
        <f t="shared" si="28"/>
        <v>0</v>
      </c>
    </row>
    <row r="311" spans="1:9" ht="34.5" customHeight="1">
      <c r="A311" s="17" t="s">
        <v>194</v>
      </c>
      <c r="B311" s="6">
        <v>444</v>
      </c>
      <c r="C311" s="14" t="s">
        <v>43</v>
      </c>
      <c r="D311" s="14" t="s">
        <v>4</v>
      </c>
      <c r="E311" s="25">
        <v>727013</v>
      </c>
      <c r="F311" s="14" t="s">
        <v>15</v>
      </c>
      <c r="G311" s="15">
        <f t="shared" si="31"/>
        <v>327.60000000000002</v>
      </c>
      <c r="H311" s="66">
        <f t="shared" si="31"/>
        <v>0</v>
      </c>
      <c r="I311" s="51">
        <f t="shared" si="28"/>
        <v>0</v>
      </c>
    </row>
    <row r="312" spans="1:9" ht="38.25" customHeight="1">
      <c r="A312" s="17" t="s">
        <v>28</v>
      </c>
      <c r="B312" s="6">
        <v>444</v>
      </c>
      <c r="C312" s="14" t="s">
        <v>43</v>
      </c>
      <c r="D312" s="14" t="s">
        <v>4</v>
      </c>
      <c r="E312" s="25">
        <v>727013</v>
      </c>
      <c r="F312" s="14" t="s">
        <v>16</v>
      </c>
      <c r="G312" s="15">
        <f t="shared" si="31"/>
        <v>327.60000000000002</v>
      </c>
      <c r="H312" s="66">
        <f t="shared" si="31"/>
        <v>0</v>
      </c>
      <c r="I312" s="51">
        <f t="shared" si="28"/>
        <v>0</v>
      </c>
    </row>
    <row r="313" spans="1:9" ht="33" customHeight="1">
      <c r="A313" s="17" t="s">
        <v>220</v>
      </c>
      <c r="B313" s="6">
        <v>444</v>
      </c>
      <c r="C313" s="14" t="s">
        <v>43</v>
      </c>
      <c r="D313" s="14" t="s">
        <v>4</v>
      </c>
      <c r="E313" s="25">
        <v>727013</v>
      </c>
      <c r="F313" s="14" t="s">
        <v>19</v>
      </c>
      <c r="G313" s="15">
        <v>327.60000000000002</v>
      </c>
      <c r="H313" s="66">
        <v>0</v>
      </c>
      <c r="I313" s="51">
        <f t="shared" si="28"/>
        <v>0</v>
      </c>
    </row>
    <row r="314" spans="1:9" ht="97.5" customHeight="1">
      <c r="A314" s="17" t="s">
        <v>224</v>
      </c>
      <c r="B314" s="6">
        <v>444</v>
      </c>
      <c r="C314" s="14" t="s">
        <v>43</v>
      </c>
      <c r="D314" s="14" t="s">
        <v>4</v>
      </c>
      <c r="E314" s="25">
        <v>727051</v>
      </c>
      <c r="F314" s="14"/>
      <c r="G314" s="51">
        <f>G315+G318+G322</f>
        <v>36019.599999999999</v>
      </c>
      <c r="H314" s="66">
        <f>H315+H318+H322</f>
        <v>19164.099999999999</v>
      </c>
      <c r="I314" s="51">
        <f t="shared" si="28"/>
        <v>53.204644138191426</v>
      </c>
    </row>
    <row r="315" spans="1:9" ht="31.5">
      <c r="A315" s="17" t="s">
        <v>44</v>
      </c>
      <c r="B315" s="6">
        <v>444</v>
      </c>
      <c r="C315" s="14" t="s">
        <v>43</v>
      </c>
      <c r="D315" s="14" t="s">
        <v>4</v>
      </c>
      <c r="E315" s="25">
        <v>727051</v>
      </c>
      <c r="F315" s="14" t="s">
        <v>7</v>
      </c>
      <c r="G315" s="51">
        <f>G316</f>
        <v>21413</v>
      </c>
      <c r="H315" s="66">
        <f>H316</f>
        <v>9730</v>
      </c>
      <c r="I315" s="51">
        <f t="shared" si="28"/>
        <v>45.439686171951614</v>
      </c>
    </row>
    <row r="316" spans="1:9" ht="31.5">
      <c r="A316" s="17" t="s">
        <v>219</v>
      </c>
      <c r="B316" s="6">
        <v>444</v>
      </c>
      <c r="C316" s="14" t="s">
        <v>43</v>
      </c>
      <c r="D316" s="14" t="s">
        <v>4</v>
      </c>
      <c r="E316" s="25">
        <v>727051</v>
      </c>
      <c r="F316" s="14" t="s">
        <v>45</v>
      </c>
      <c r="G316" s="51">
        <f>G317</f>
        <v>21413</v>
      </c>
      <c r="H316" s="66">
        <f>H317</f>
        <v>9730</v>
      </c>
      <c r="I316" s="51">
        <f t="shared" si="28"/>
        <v>45.439686171951614</v>
      </c>
    </row>
    <row r="317" spans="1:9" ht="31.5">
      <c r="A317" s="17" t="s">
        <v>14</v>
      </c>
      <c r="B317" s="6">
        <v>444</v>
      </c>
      <c r="C317" s="14" t="s">
        <v>43</v>
      </c>
      <c r="D317" s="14" t="s">
        <v>4</v>
      </c>
      <c r="E317" s="25">
        <v>727051</v>
      </c>
      <c r="F317" s="14" t="s">
        <v>46</v>
      </c>
      <c r="G317" s="51">
        <v>21413</v>
      </c>
      <c r="H317" s="66">
        <v>9730</v>
      </c>
      <c r="I317" s="51">
        <f t="shared" si="28"/>
        <v>45.439686171951614</v>
      </c>
    </row>
    <row r="318" spans="1:9" ht="31.5">
      <c r="A318" s="17" t="s">
        <v>14</v>
      </c>
      <c r="B318" s="6">
        <v>444</v>
      </c>
      <c r="C318" s="14" t="s">
        <v>43</v>
      </c>
      <c r="D318" s="14" t="s">
        <v>4</v>
      </c>
      <c r="E318" s="25">
        <v>727051</v>
      </c>
      <c r="F318" s="14" t="s">
        <v>15</v>
      </c>
      <c r="G318" s="51">
        <f>G319</f>
        <v>12536.6</v>
      </c>
      <c r="H318" s="66">
        <f>H319</f>
        <v>8638.5</v>
      </c>
      <c r="I318" s="51">
        <f t="shared" si="28"/>
        <v>68.906242521895891</v>
      </c>
    </row>
    <row r="319" spans="1:9" ht="35.25" customHeight="1">
      <c r="A319" s="17" t="s">
        <v>194</v>
      </c>
      <c r="B319" s="6">
        <v>444</v>
      </c>
      <c r="C319" s="14" t="s">
        <v>43</v>
      </c>
      <c r="D319" s="14" t="s">
        <v>4</v>
      </c>
      <c r="E319" s="25">
        <v>727051</v>
      </c>
      <c r="F319" s="14" t="s">
        <v>16</v>
      </c>
      <c r="G319" s="51">
        <f>G321+G320</f>
        <v>12536.6</v>
      </c>
      <c r="H319" s="66">
        <f>H321+H320</f>
        <v>8638.5</v>
      </c>
      <c r="I319" s="51">
        <f t="shared" si="28"/>
        <v>68.906242521895891</v>
      </c>
    </row>
    <row r="320" spans="1:9" ht="35.25" customHeight="1">
      <c r="A320" s="17" t="s">
        <v>28</v>
      </c>
      <c r="B320" s="6">
        <v>444</v>
      </c>
      <c r="C320" s="14" t="s">
        <v>43</v>
      </c>
      <c r="D320" s="14" t="s">
        <v>4</v>
      </c>
      <c r="E320" s="25">
        <v>727051</v>
      </c>
      <c r="F320" s="14" t="s">
        <v>18</v>
      </c>
      <c r="G320" s="51">
        <v>39.700000000000003</v>
      </c>
      <c r="H320" s="66">
        <v>0</v>
      </c>
      <c r="I320" s="51">
        <f t="shared" si="28"/>
        <v>0</v>
      </c>
    </row>
    <row r="321" spans="1:9" ht="36.75" customHeight="1">
      <c r="A321" s="17" t="s">
        <v>220</v>
      </c>
      <c r="B321" s="6">
        <v>444</v>
      </c>
      <c r="C321" s="14" t="s">
        <v>43</v>
      </c>
      <c r="D321" s="14" t="s">
        <v>4</v>
      </c>
      <c r="E321" s="25">
        <v>727051</v>
      </c>
      <c r="F321" s="14" t="s">
        <v>19</v>
      </c>
      <c r="G321" s="51">
        <v>12496.9</v>
      </c>
      <c r="H321" s="66">
        <v>8638.5</v>
      </c>
      <c r="I321" s="51">
        <f t="shared" si="28"/>
        <v>69.125143035472803</v>
      </c>
    </row>
    <row r="322" spans="1:9" ht="15.75">
      <c r="A322" s="17" t="s">
        <v>20</v>
      </c>
      <c r="B322" s="6">
        <v>444</v>
      </c>
      <c r="C322" s="14" t="s">
        <v>43</v>
      </c>
      <c r="D322" s="14" t="s">
        <v>4</v>
      </c>
      <c r="E322" s="25">
        <v>727051</v>
      </c>
      <c r="F322" s="14" t="s">
        <v>21</v>
      </c>
      <c r="G322" s="51">
        <f>G323</f>
        <v>2070</v>
      </c>
      <c r="H322" s="66">
        <f>H323</f>
        <v>795.6</v>
      </c>
      <c r="I322" s="51">
        <f t="shared" si="28"/>
        <v>38.434782608695656</v>
      </c>
    </row>
    <row r="323" spans="1:9" ht="15.75">
      <c r="A323" s="17" t="s">
        <v>196</v>
      </c>
      <c r="B323" s="6">
        <v>444</v>
      </c>
      <c r="C323" s="14" t="s">
        <v>43</v>
      </c>
      <c r="D323" s="14" t="s">
        <v>4</v>
      </c>
      <c r="E323" s="25">
        <v>727051</v>
      </c>
      <c r="F323" s="14" t="s">
        <v>22</v>
      </c>
      <c r="G323" s="51">
        <f>G324</f>
        <v>2070</v>
      </c>
      <c r="H323" s="66">
        <f>H324</f>
        <v>795.6</v>
      </c>
      <c r="I323" s="51">
        <f t="shared" si="28"/>
        <v>38.434782608695656</v>
      </c>
    </row>
    <row r="324" spans="1:9" ht="31.5">
      <c r="A324" s="17" t="s">
        <v>23</v>
      </c>
      <c r="B324" s="6">
        <v>444</v>
      </c>
      <c r="C324" s="14" t="s">
        <v>43</v>
      </c>
      <c r="D324" s="14" t="s">
        <v>4</v>
      </c>
      <c r="E324" s="25">
        <v>727051</v>
      </c>
      <c r="F324" s="14" t="s">
        <v>24</v>
      </c>
      <c r="G324" s="51">
        <v>2070</v>
      </c>
      <c r="H324" s="66">
        <v>795.6</v>
      </c>
      <c r="I324" s="51">
        <f t="shared" si="28"/>
        <v>38.434782608695656</v>
      </c>
    </row>
    <row r="325" spans="1:9" ht="81" customHeight="1">
      <c r="A325" s="17" t="s">
        <v>225</v>
      </c>
      <c r="B325" s="6">
        <v>444</v>
      </c>
      <c r="C325" s="14" t="s">
        <v>43</v>
      </c>
      <c r="D325" s="14" t="s">
        <v>4</v>
      </c>
      <c r="E325" s="25">
        <v>727077</v>
      </c>
      <c r="F325" s="14"/>
      <c r="G325" s="51">
        <f t="shared" ref="G325:H327" si="32">G326</f>
        <v>2407.1</v>
      </c>
      <c r="H325" s="66">
        <f t="shared" si="32"/>
        <v>1100.7</v>
      </c>
      <c r="I325" s="51">
        <f t="shared" si="28"/>
        <v>45.727223630094308</v>
      </c>
    </row>
    <row r="326" spans="1:9" ht="35.25" customHeight="1">
      <c r="A326" s="17" t="s">
        <v>14</v>
      </c>
      <c r="B326" s="6">
        <v>444</v>
      </c>
      <c r="C326" s="14" t="s">
        <v>43</v>
      </c>
      <c r="D326" s="14" t="s">
        <v>4</v>
      </c>
      <c r="E326" s="25">
        <v>727077</v>
      </c>
      <c r="F326" s="14" t="s">
        <v>15</v>
      </c>
      <c r="G326" s="51">
        <f t="shared" si="32"/>
        <v>2407.1</v>
      </c>
      <c r="H326" s="66">
        <f t="shared" si="32"/>
        <v>1100.7</v>
      </c>
      <c r="I326" s="51">
        <f t="shared" si="28"/>
        <v>45.727223630094308</v>
      </c>
    </row>
    <row r="327" spans="1:9" ht="35.25" customHeight="1">
      <c r="A327" s="17" t="s">
        <v>194</v>
      </c>
      <c r="B327" s="6">
        <v>444</v>
      </c>
      <c r="C327" s="14" t="s">
        <v>43</v>
      </c>
      <c r="D327" s="14" t="s">
        <v>4</v>
      </c>
      <c r="E327" s="25">
        <v>727077</v>
      </c>
      <c r="F327" s="14" t="s">
        <v>16</v>
      </c>
      <c r="G327" s="51">
        <f t="shared" si="32"/>
        <v>2407.1</v>
      </c>
      <c r="H327" s="66">
        <f t="shared" si="32"/>
        <v>1100.7</v>
      </c>
      <c r="I327" s="51">
        <f t="shared" si="28"/>
        <v>45.727223630094308</v>
      </c>
    </row>
    <row r="328" spans="1:9" ht="31.5" customHeight="1">
      <c r="A328" s="17" t="s">
        <v>220</v>
      </c>
      <c r="B328" s="6">
        <v>444</v>
      </c>
      <c r="C328" s="14" t="s">
        <v>43</v>
      </c>
      <c r="D328" s="14" t="s">
        <v>4</v>
      </c>
      <c r="E328" s="25">
        <v>727077</v>
      </c>
      <c r="F328" s="14" t="s">
        <v>19</v>
      </c>
      <c r="G328" s="51">
        <v>2407.1</v>
      </c>
      <c r="H328" s="66">
        <v>1100.7</v>
      </c>
      <c r="I328" s="51">
        <f t="shared" si="28"/>
        <v>45.727223630094308</v>
      </c>
    </row>
    <row r="329" spans="1:9" ht="86.25" customHeight="1">
      <c r="A329" s="17" t="s">
        <v>138</v>
      </c>
      <c r="B329" s="6">
        <v>444</v>
      </c>
      <c r="C329" s="14" t="s">
        <v>43</v>
      </c>
      <c r="D329" s="14" t="s">
        <v>4</v>
      </c>
      <c r="E329" s="25">
        <v>727078</v>
      </c>
      <c r="F329" s="14"/>
      <c r="G329" s="51">
        <f t="shared" ref="G329:H331" si="33">G330</f>
        <v>126.7</v>
      </c>
      <c r="H329" s="66">
        <f t="shared" si="33"/>
        <v>62.2</v>
      </c>
      <c r="I329" s="51">
        <f t="shared" si="28"/>
        <v>49.092344119968431</v>
      </c>
    </row>
    <row r="330" spans="1:9" ht="33" customHeight="1">
      <c r="A330" s="17" t="s">
        <v>14</v>
      </c>
      <c r="B330" s="6">
        <v>444</v>
      </c>
      <c r="C330" s="14" t="s">
        <v>43</v>
      </c>
      <c r="D330" s="14" t="s">
        <v>4</v>
      </c>
      <c r="E330" s="25">
        <v>727078</v>
      </c>
      <c r="F330" s="14" t="s">
        <v>15</v>
      </c>
      <c r="G330" s="51">
        <f t="shared" si="33"/>
        <v>126.7</v>
      </c>
      <c r="H330" s="66">
        <f t="shared" si="33"/>
        <v>62.2</v>
      </c>
      <c r="I330" s="51">
        <f t="shared" si="28"/>
        <v>49.092344119968431</v>
      </c>
    </row>
    <row r="331" spans="1:9" ht="33.75" customHeight="1">
      <c r="A331" s="17" t="s">
        <v>194</v>
      </c>
      <c r="B331" s="6">
        <v>444</v>
      </c>
      <c r="C331" s="14" t="s">
        <v>43</v>
      </c>
      <c r="D331" s="14" t="s">
        <v>4</v>
      </c>
      <c r="E331" s="25">
        <v>727078</v>
      </c>
      <c r="F331" s="14" t="s">
        <v>16</v>
      </c>
      <c r="G331" s="51">
        <f t="shared" si="33"/>
        <v>126.7</v>
      </c>
      <c r="H331" s="66">
        <f t="shared" si="33"/>
        <v>62.2</v>
      </c>
      <c r="I331" s="51">
        <f t="shared" si="28"/>
        <v>49.092344119968431</v>
      </c>
    </row>
    <row r="332" spans="1:9" ht="36" customHeight="1">
      <c r="A332" s="17" t="s">
        <v>220</v>
      </c>
      <c r="B332" s="6">
        <v>444</v>
      </c>
      <c r="C332" s="14" t="s">
        <v>43</v>
      </c>
      <c r="D332" s="14" t="s">
        <v>4</v>
      </c>
      <c r="E332" s="25">
        <v>727078</v>
      </c>
      <c r="F332" s="14" t="s">
        <v>19</v>
      </c>
      <c r="G332" s="51">
        <v>126.7</v>
      </c>
      <c r="H332" s="66">
        <v>62.2</v>
      </c>
      <c r="I332" s="51">
        <f t="shared" si="28"/>
        <v>49.092344119968431</v>
      </c>
    </row>
    <row r="333" spans="1:9" ht="52.5" customHeight="1">
      <c r="A333" s="17" t="s">
        <v>163</v>
      </c>
      <c r="B333" s="6">
        <v>444</v>
      </c>
      <c r="C333" s="14" t="s">
        <v>43</v>
      </c>
      <c r="D333" s="14" t="s">
        <v>4</v>
      </c>
      <c r="E333" s="25">
        <v>727112</v>
      </c>
      <c r="F333" s="14"/>
      <c r="G333" s="51">
        <f>G334+G338+G343</f>
        <v>38469.199999999997</v>
      </c>
      <c r="H333" s="66">
        <f>H334+H338+H343</f>
        <v>12260.6</v>
      </c>
      <c r="I333" s="51">
        <f t="shared" si="28"/>
        <v>31.871211254718062</v>
      </c>
    </row>
    <row r="334" spans="1:9" ht="78.75">
      <c r="A334" s="17" t="s">
        <v>192</v>
      </c>
      <c r="B334" s="6">
        <v>444</v>
      </c>
      <c r="C334" s="14" t="s">
        <v>43</v>
      </c>
      <c r="D334" s="14" t="s">
        <v>4</v>
      </c>
      <c r="E334" s="25">
        <v>727112</v>
      </c>
      <c r="F334" s="14" t="s">
        <v>7</v>
      </c>
      <c r="G334" s="15">
        <f>G335</f>
        <v>7984.9</v>
      </c>
      <c r="H334" s="66">
        <f>H335</f>
        <v>2743.2999999999997</v>
      </c>
      <c r="I334" s="51">
        <f t="shared" si="28"/>
        <v>34.356097133339176</v>
      </c>
    </row>
    <row r="335" spans="1:9" ht="21" customHeight="1">
      <c r="A335" s="17" t="s">
        <v>44</v>
      </c>
      <c r="B335" s="6">
        <v>444</v>
      </c>
      <c r="C335" s="14" t="s">
        <v>43</v>
      </c>
      <c r="D335" s="14" t="s">
        <v>4</v>
      </c>
      <c r="E335" s="25">
        <v>727112</v>
      </c>
      <c r="F335" s="14" t="s">
        <v>45</v>
      </c>
      <c r="G335" s="51">
        <f>G336+G337</f>
        <v>7984.9</v>
      </c>
      <c r="H335" s="66">
        <f>H336+H337</f>
        <v>2743.2999999999997</v>
      </c>
      <c r="I335" s="51">
        <f t="shared" si="28"/>
        <v>34.356097133339176</v>
      </c>
    </row>
    <row r="336" spans="1:9" ht="31.5">
      <c r="A336" s="17" t="s">
        <v>219</v>
      </c>
      <c r="B336" s="6">
        <v>444</v>
      </c>
      <c r="C336" s="14" t="s">
        <v>43</v>
      </c>
      <c r="D336" s="14" t="s">
        <v>4</v>
      </c>
      <c r="E336" s="25">
        <v>727112</v>
      </c>
      <c r="F336" s="14" t="s">
        <v>46</v>
      </c>
      <c r="G336" s="15">
        <v>7641.7</v>
      </c>
      <c r="H336" s="66">
        <v>2637.1</v>
      </c>
      <c r="I336" s="51">
        <f t="shared" si="28"/>
        <v>34.509336927646991</v>
      </c>
    </row>
    <row r="337" spans="1:9" ht="31.5">
      <c r="A337" s="17" t="s">
        <v>222</v>
      </c>
      <c r="B337" s="6">
        <v>444</v>
      </c>
      <c r="C337" s="14" t="s">
        <v>43</v>
      </c>
      <c r="D337" s="14" t="s">
        <v>4</v>
      </c>
      <c r="E337" s="25">
        <v>727112</v>
      </c>
      <c r="F337" s="14" t="s">
        <v>105</v>
      </c>
      <c r="G337" s="51">
        <v>343.2</v>
      </c>
      <c r="H337" s="66">
        <v>106.2</v>
      </c>
      <c r="I337" s="51">
        <f t="shared" si="28"/>
        <v>30.944055944055947</v>
      </c>
    </row>
    <row r="338" spans="1:9" ht="31.5">
      <c r="A338" s="17" t="s">
        <v>14</v>
      </c>
      <c r="B338" s="6">
        <v>444</v>
      </c>
      <c r="C338" s="14" t="s">
        <v>43</v>
      </c>
      <c r="D338" s="14" t="s">
        <v>4</v>
      </c>
      <c r="E338" s="25">
        <v>727112</v>
      </c>
      <c r="F338" s="14" t="s">
        <v>15</v>
      </c>
      <c r="G338" s="51">
        <f>G339</f>
        <v>29209.899999999998</v>
      </c>
      <c r="H338" s="66">
        <f>H339</f>
        <v>8748.1</v>
      </c>
      <c r="I338" s="51">
        <f t="shared" si="28"/>
        <v>29.949092602165706</v>
      </c>
    </row>
    <row r="339" spans="1:9" ht="34.5" customHeight="1">
      <c r="A339" s="17" t="s">
        <v>194</v>
      </c>
      <c r="B339" s="6">
        <v>444</v>
      </c>
      <c r="C339" s="14" t="s">
        <v>43</v>
      </c>
      <c r="D339" s="14" t="s">
        <v>4</v>
      </c>
      <c r="E339" s="25">
        <v>727112</v>
      </c>
      <c r="F339" s="14" t="s">
        <v>16</v>
      </c>
      <c r="G339" s="51">
        <f>G340+G342+G341</f>
        <v>29209.899999999998</v>
      </c>
      <c r="H339" s="66">
        <f>H340+H342+H341</f>
        <v>8748.1</v>
      </c>
      <c r="I339" s="51">
        <f t="shared" si="28"/>
        <v>29.949092602165706</v>
      </c>
    </row>
    <row r="340" spans="1:9" ht="31.5">
      <c r="A340" s="6" t="s">
        <v>28</v>
      </c>
      <c r="B340" s="6">
        <v>444</v>
      </c>
      <c r="C340" s="14" t="s">
        <v>43</v>
      </c>
      <c r="D340" s="14" t="s">
        <v>4</v>
      </c>
      <c r="E340" s="25">
        <v>727112</v>
      </c>
      <c r="F340" s="14" t="s">
        <v>18</v>
      </c>
      <c r="G340" s="51">
        <v>715.6</v>
      </c>
      <c r="H340" s="66">
        <v>324.2</v>
      </c>
      <c r="I340" s="51">
        <f t="shared" si="28"/>
        <v>45.30463946338736</v>
      </c>
    </row>
    <row r="341" spans="1:9" ht="47.25">
      <c r="A341" s="17" t="s">
        <v>214</v>
      </c>
      <c r="B341" s="6">
        <v>444</v>
      </c>
      <c r="C341" s="14" t="s">
        <v>43</v>
      </c>
      <c r="D341" s="14" t="s">
        <v>4</v>
      </c>
      <c r="E341" s="25">
        <v>727112</v>
      </c>
      <c r="F341" s="14" t="s">
        <v>109</v>
      </c>
      <c r="G341" s="51">
        <v>6554.7</v>
      </c>
      <c r="H341" s="66">
        <v>0</v>
      </c>
      <c r="I341" s="51">
        <f t="shared" si="28"/>
        <v>0</v>
      </c>
    </row>
    <row r="342" spans="1:9" ht="33.75" customHeight="1">
      <c r="A342" s="17" t="s">
        <v>220</v>
      </c>
      <c r="B342" s="6">
        <v>444</v>
      </c>
      <c r="C342" s="14" t="s">
        <v>43</v>
      </c>
      <c r="D342" s="14" t="s">
        <v>4</v>
      </c>
      <c r="E342" s="25">
        <v>727112</v>
      </c>
      <c r="F342" s="14" t="s">
        <v>19</v>
      </c>
      <c r="G342" s="51">
        <v>21939.599999999999</v>
      </c>
      <c r="H342" s="66">
        <v>8423.9</v>
      </c>
      <c r="I342" s="51">
        <f t="shared" si="28"/>
        <v>38.395868657587194</v>
      </c>
    </row>
    <row r="343" spans="1:9" ht="15.75">
      <c r="A343" s="17" t="s">
        <v>20</v>
      </c>
      <c r="B343" s="6">
        <v>444</v>
      </c>
      <c r="C343" s="14" t="s">
        <v>43</v>
      </c>
      <c r="D343" s="14" t="s">
        <v>4</v>
      </c>
      <c r="E343" s="25">
        <v>727112</v>
      </c>
      <c r="F343" s="14" t="s">
        <v>21</v>
      </c>
      <c r="G343" s="51">
        <f>G344</f>
        <v>1274.4000000000001</v>
      </c>
      <c r="H343" s="66">
        <f>H344</f>
        <v>769.2</v>
      </c>
      <c r="I343" s="51">
        <f t="shared" si="28"/>
        <v>60.357815442561204</v>
      </c>
    </row>
    <row r="344" spans="1:9" ht="15.75">
      <c r="A344" s="17" t="s">
        <v>196</v>
      </c>
      <c r="B344" s="6">
        <v>444</v>
      </c>
      <c r="C344" s="14" t="s">
        <v>43</v>
      </c>
      <c r="D344" s="14" t="s">
        <v>4</v>
      </c>
      <c r="E344" s="25">
        <v>727112</v>
      </c>
      <c r="F344" s="14" t="s">
        <v>22</v>
      </c>
      <c r="G344" s="51">
        <f>G345+G346+G347</f>
        <v>1274.4000000000001</v>
      </c>
      <c r="H344" s="66">
        <f>H345+H346+H347</f>
        <v>769.2</v>
      </c>
      <c r="I344" s="51">
        <f t="shared" si="28"/>
        <v>60.357815442561204</v>
      </c>
    </row>
    <row r="345" spans="1:9" ht="31.5">
      <c r="A345" s="17" t="s">
        <v>23</v>
      </c>
      <c r="B345" s="6">
        <v>444</v>
      </c>
      <c r="C345" s="14" t="s">
        <v>43</v>
      </c>
      <c r="D345" s="14" t="s">
        <v>4</v>
      </c>
      <c r="E345" s="25">
        <v>727112</v>
      </c>
      <c r="F345" s="14" t="s">
        <v>24</v>
      </c>
      <c r="G345" s="51">
        <v>884</v>
      </c>
      <c r="H345" s="66">
        <v>570.70000000000005</v>
      </c>
      <c r="I345" s="51">
        <f t="shared" si="28"/>
        <v>64.558823529411768</v>
      </c>
    </row>
    <row r="346" spans="1:9" ht="15.75">
      <c r="A346" s="17" t="s">
        <v>197</v>
      </c>
      <c r="B346" s="6">
        <v>444</v>
      </c>
      <c r="C346" s="14" t="s">
        <v>43</v>
      </c>
      <c r="D346" s="14" t="s">
        <v>4</v>
      </c>
      <c r="E346" s="25">
        <v>727112</v>
      </c>
      <c r="F346" s="14" t="s">
        <v>25</v>
      </c>
      <c r="G346" s="51">
        <v>335</v>
      </c>
      <c r="H346" s="66">
        <v>185.8</v>
      </c>
      <c r="I346" s="51">
        <f t="shared" si="28"/>
        <v>55.462686567164191</v>
      </c>
    </row>
    <row r="347" spans="1:9" ht="15.75">
      <c r="A347" s="17" t="s">
        <v>200</v>
      </c>
      <c r="B347" s="6">
        <v>444</v>
      </c>
      <c r="C347" s="14" t="s">
        <v>43</v>
      </c>
      <c r="D347" s="14" t="s">
        <v>4</v>
      </c>
      <c r="E347" s="25">
        <v>727112</v>
      </c>
      <c r="F347" s="14" t="s">
        <v>201</v>
      </c>
      <c r="G347" s="51">
        <v>55.4</v>
      </c>
      <c r="H347" s="66">
        <v>12.7</v>
      </c>
      <c r="I347" s="51">
        <f t="shared" si="28"/>
        <v>22.924187725631768</v>
      </c>
    </row>
    <row r="348" spans="1:9" ht="15.75">
      <c r="A348" s="17" t="s">
        <v>110</v>
      </c>
      <c r="B348" s="6">
        <v>444</v>
      </c>
      <c r="C348" s="14" t="s">
        <v>43</v>
      </c>
      <c r="D348" s="14" t="s">
        <v>4</v>
      </c>
      <c r="E348" s="25">
        <v>730000</v>
      </c>
      <c r="F348" s="14"/>
      <c r="G348" s="51">
        <f>G349+G366+G356</f>
        <v>26979.3</v>
      </c>
      <c r="H348" s="66">
        <f>H349+H366</f>
        <v>14043.199999999999</v>
      </c>
      <c r="I348" s="51">
        <f t="shared" si="28"/>
        <v>52.051758199805029</v>
      </c>
    </row>
    <row r="349" spans="1:9" ht="31.5">
      <c r="A349" s="17" t="s">
        <v>111</v>
      </c>
      <c r="B349" s="6">
        <v>444</v>
      </c>
      <c r="C349" s="14" t="s">
        <v>43</v>
      </c>
      <c r="D349" s="14" t="s">
        <v>4</v>
      </c>
      <c r="E349" s="25">
        <v>737012</v>
      </c>
      <c r="F349" s="14"/>
      <c r="G349" s="15">
        <f>G350+G353</f>
        <v>9544</v>
      </c>
      <c r="H349" s="66">
        <f>H350+H353+H356</f>
        <v>12978.3</v>
      </c>
      <c r="I349" s="51">
        <f t="shared" si="28"/>
        <v>135.98386420787929</v>
      </c>
    </row>
    <row r="350" spans="1:9" ht="78.75">
      <c r="A350" s="17" t="s">
        <v>192</v>
      </c>
      <c r="B350" s="6">
        <v>444</v>
      </c>
      <c r="C350" s="14" t="s">
        <v>43</v>
      </c>
      <c r="D350" s="14" t="s">
        <v>4</v>
      </c>
      <c r="E350" s="25">
        <v>737012</v>
      </c>
      <c r="F350" s="14" t="s">
        <v>7</v>
      </c>
      <c r="G350" s="15">
        <f>G351</f>
        <v>9404.1</v>
      </c>
      <c r="H350" s="66">
        <f>H351</f>
        <v>5240</v>
      </c>
      <c r="I350" s="51">
        <f t="shared" si="28"/>
        <v>55.720377282249231</v>
      </c>
    </row>
    <row r="351" spans="1:9" ht="24" customHeight="1">
      <c r="A351" s="17" t="s">
        <v>44</v>
      </c>
      <c r="B351" s="6">
        <v>444</v>
      </c>
      <c r="C351" s="14" t="s">
        <v>43</v>
      </c>
      <c r="D351" s="14" t="s">
        <v>4</v>
      </c>
      <c r="E351" s="25">
        <v>737012</v>
      </c>
      <c r="F351" s="14" t="s">
        <v>45</v>
      </c>
      <c r="G351" s="15">
        <f>G352</f>
        <v>9404.1</v>
      </c>
      <c r="H351" s="66">
        <f>H352</f>
        <v>5240</v>
      </c>
      <c r="I351" s="51">
        <f t="shared" si="28"/>
        <v>55.720377282249231</v>
      </c>
    </row>
    <row r="352" spans="1:9" ht="31.5">
      <c r="A352" s="17" t="s">
        <v>219</v>
      </c>
      <c r="B352" s="6">
        <v>444</v>
      </c>
      <c r="C352" s="14" t="s">
        <v>43</v>
      </c>
      <c r="D352" s="14" t="s">
        <v>4</v>
      </c>
      <c r="E352" s="25">
        <v>737012</v>
      </c>
      <c r="F352" s="14" t="s">
        <v>46</v>
      </c>
      <c r="G352" s="15">
        <v>9404.1</v>
      </c>
      <c r="H352" s="66">
        <v>5240</v>
      </c>
      <c r="I352" s="51">
        <f t="shared" si="28"/>
        <v>55.720377282249231</v>
      </c>
    </row>
    <row r="353" spans="1:9" ht="31.5">
      <c r="A353" s="17" t="s">
        <v>14</v>
      </c>
      <c r="B353" s="6">
        <v>444</v>
      </c>
      <c r="C353" s="14" t="s">
        <v>43</v>
      </c>
      <c r="D353" s="14" t="s">
        <v>4</v>
      </c>
      <c r="E353" s="25">
        <v>737012</v>
      </c>
      <c r="F353" s="14" t="s">
        <v>15</v>
      </c>
      <c r="G353" s="15">
        <f>G354</f>
        <v>139.9</v>
      </c>
      <c r="H353" s="66">
        <f>H354</f>
        <v>0</v>
      </c>
      <c r="I353" s="51">
        <f t="shared" si="28"/>
        <v>0</v>
      </c>
    </row>
    <row r="354" spans="1:9" ht="39" customHeight="1">
      <c r="A354" s="17" t="s">
        <v>194</v>
      </c>
      <c r="B354" s="6">
        <v>444</v>
      </c>
      <c r="C354" s="14" t="s">
        <v>43</v>
      </c>
      <c r="D354" s="14" t="s">
        <v>4</v>
      </c>
      <c r="E354" s="25">
        <v>737012</v>
      </c>
      <c r="F354" s="14" t="s">
        <v>16</v>
      </c>
      <c r="G354" s="15">
        <f>G355</f>
        <v>139.9</v>
      </c>
      <c r="H354" s="66">
        <f>H355</f>
        <v>0</v>
      </c>
      <c r="I354" s="51">
        <f t="shared" si="28"/>
        <v>0</v>
      </c>
    </row>
    <row r="355" spans="1:9" ht="36.75" customHeight="1">
      <c r="A355" s="17" t="s">
        <v>220</v>
      </c>
      <c r="B355" s="6">
        <v>444</v>
      </c>
      <c r="C355" s="14" t="s">
        <v>43</v>
      </c>
      <c r="D355" s="14" t="s">
        <v>4</v>
      </c>
      <c r="E355" s="25">
        <v>737012</v>
      </c>
      <c r="F355" s="14" t="s">
        <v>19</v>
      </c>
      <c r="G355" s="15">
        <v>139.9</v>
      </c>
      <c r="H355" s="66">
        <v>0</v>
      </c>
      <c r="I355" s="51">
        <f t="shared" si="28"/>
        <v>0</v>
      </c>
    </row>
    <row r="356" spans="1:9" ht="81" customHeight="1">
      <c r="A356" s="17" t="s">
        <v>226</v>
      </c>
      <c r="B356" s="6">
        <v>444</v>
      </c>
      <c r="C356" s="14" t="s">
        <v>43</v>
      </c>
      <c r="D356" s="14" t="s">
        <v>4</v>
      </c>
      <c r="E356" s="25">
        <v>737051</v>
      </c>
      <c r="F356" s="14"/>
      <c r="G356" s="51">
        <f>G357+G360+G363</f>
        <v>11654.5</v>
      </c>
      <c r="H356" s="66">
        <f>H357+H360+H363</f>
        <v>7738.3</v>
      </c>
      <c r="I356" s="51">
        <f t="shared" si="28"/>
        <v>66.397528851516583</v>
      </c>
    </row>
    <row r="357" spans="1:9" ht="80.25" customHeight="1">
      <c r="A357" s="17" t="s">
        <v>192</v>
      </c>
      <c r="B357" s="6">
        <v>444</v>
      </c>
      <c r="C357" s="14" t="s">
        <v>43</v>
      </c>
      <c r="D357" s="14" t="s">
        <v>4</v>
      </c>
      <c r="E357" s="25">
        <v>737051</v>
      </c>
      <c r="F357" s="14" t="s">
        <v>7</v>
      </c>
      <c r="G357" s="51">
        <f>G358</f>
        <v>4800</v>
      </c>
      <c r="H357" s="66">
        <f>H358</f>
        <v>2776.8</v>
      </c>
      <c r="I357" s="51">
        <f t="shared" si="28"/>
        <v>57.85</v>
      </c>
    </row>
    <row r="358" spans="1:9" ht="22.5" customHeight="1">
      <c r="A358" s="17" t="s">
        <v>44</v>
      </c>
      <c r="B358" s="6">
        <v>444</v>
      </c>
      <c r="C358" s="14" t="s">
        <v>43</v>
      </c>
      <c r="D358" s="14" t="s">
        <v>4</v>
      </c>
      <c r="E358" s="25">
        <v>737051</v>
      </c>
      <c r="F358" s="14" t="s">
        <v>45</v>
      </c>
      <c r="G358" s="51">
        <f>G359</f>
        <v>4800</v>
      </c>
      <c r="H358" s="66">
        <f>H359</f>
        <v>2776.8</v>
      </c>
      <c r="I358" s="51">
        <f t="shared" si="28"/>
        <v>57.85</v>
      </c>
    </row>
    <row r="359" spans="1:9" ht="33.75" customHeight="1">
      <c r="A359" s="17" t="s">
        <v>219</v>
      </c>
      <c r="B359" s="6">
        <v>444</v>
      </c>
      <c r="C359" s="14" t="s">
        <v>43</v>
      </c>
      <c r="D359" s="14" t="s">
        <v>4</v>
      </c>
      <c r="E359" s="25">
        <v>737051</v>
      </c>
      <c r="F359" s="14" t="s">
        <v>46</v>
      </c>
      <c r="G359" s="51">
        <v>4800</v>
      </c>
      <c r="H359" s="66">
        <v>2776.8</v>
      </c>
      <c r="I359" s="51">
        <f t="shared" si="28"/>
        <v>57.85</v>
      </c>
    </row>
    <row r="360" spans="1:9" ht="33.75" customHeight="1">
      <c r="A360" s="17" t="s">
        <v>14</v>
      </c>
      <c r="B360" s="6">
        <v>444</v>
      </c>
      <c r="C360" s="14" t="s">
        <v>43</v>
      </c>
      <c r="D360" s="14" t="s">
        <v>4</v>
      </c>
      <c r="E360" s="25">
        <v>737051</v>
      </c>
      <c r="F360" s="14" t="s">
        <v>15</v>
      </c>
      <c r="G360" s="51">
        <f>G361</f>
        <v>4054.5</v>
      </c>
      <c r="H360" s="66">
        <f>H361</f>
        <v>2948.3</v>
      </c>
      <c r="I360" s="51">
        <f t="shared" si="28"/>
        <v>72.71673449253916</v>
      </c>
    </row>
    <row r="361" spans="1:9" ht="39" customHeight="1">
      <c r="A361" s="17" t="s">
        <v>194</v>
      </c>
      <c r="B361" s="6">
        <v>444</v>
      </c>
      <c r="C361" s="14" t="s">
        <v>43</v>
      </c>
      <c r="D361" s="14" t="s">
        <v>4</v>
      </c>
      <c r="E361" s="25">
        <v>737051</v>
      </c>
      <c r="F361" s="14" t="s">
        <v>16</v>
      </c>
      <c r="G361" s="51">
        <f>G362</f>
        <v>4054.5</v>
      </c>
      <c r="H361" s="66">
        <f>H362</f>
        <v>2948.3</v>
      </c>
      <c r="I361" s="51">
        <f t="shared" si="28"/>
        <v>72.71673449253916</v>
      </c>
    </row>
    <row r="362" spans="1:9" ht="42" customHeight="1">
      <c r="A362" s="17" t="s">
        <v>220</v>
      </c>
      <c r="B362" s="6">
        <v>444</v>
      </c>
      <c r="C362" s="14" t="s">
        <v>43</v>
      </c>
      <c r="D362" s="14" t="s">
        <v>4</v>
      </c>
      <c r="E362" s="25">
        <v>737051</v>
      </c>
      <c r="F362" s="14" t="s">
        <v>19</v>
      </c>
      <c r="G362" s="51">
        <v>4054.5</v>
      </c>
      <c r="H362" s="66">
        <v>2948.3</v>
      </c>
      <c r="I362" s="51">
        <f t="shared" si="28"/>
        <v>72.71673449253916</v>
      </c>
    </row>
    <row r="363" spans="1:9" ht="17.25" customHeight="1">
      <c r="A363" s="17" t="s">
        <v>20</v>
      </c>
      <c r="B363" s="6">
        <v>444</v>
      </c>
      <c r="C363" s="14" t="s">
        <v>43</v>
      </c>
      <c r="D363" s="14" t="s">
        <v>4</v>
      </c>
      <c r="E363" s="25">
        <v>737051</v>
      </c>
      <c r="F363" s="14" t="s">
        <v>21</v>
      </c>
      <c r="G363" s="51">
        <f>G364</f>
        <v>2800</v>
      </c>
      <c r="H363" s="66">
        <f>H364</f>
        <v>2013.2</v>
      </c>
      <c r="I363" s="51">
        <f t="shared" si="28"/>
        <v>71.899999999999991</v>
      </c>
    </row>
    <row r="364" spans="1:9" ht="27" customHeight="1">
      <c r="A364" s="17" t="s">
        <v>196</v>
      </c>
      <c r="B364" s="6">
        <v>444</v>
      </c>
      <c r="C364" s="14" t="s">
        <v>43</v>
      </c>
      <c r="D364" s="14" t="s">
        <v>4</v>
      </c>
      <c r="E364" s="25">
        <v>737051</v>
      </c>
      <c r="F364" s="14" t="s">
        <v>22</v>
      </c>
      <c r="G364" s="51">
        <f>G365</f>
        <v>2800</v>
      </c>
      <c r="H364" s="66">
        <f>H365</f>
        <v>2013.2</v>
      </c>
      <c r="I364" s="51">
        <f t="shared" si="28"/>
        <v>71.899999999999991</v>
      </c>
    </row>
    <row r="365" spans="1:9" ht="33" customHeight="1">
      <c r="A365" s="17" t="s">
        <v>23</v>
      </c>
      <c r="B365" s="6">
        <v>444</v>
      </c>
      <c r="C365" s="14" t="s">
        <v>43</v>
      </c>
      <c r="D365" s="14" t="s">
        <v>4</v>
      </c>
      <c r="E365" s="25">
        <v>737051</v>
      </c>
      <c r="F365" s="14" t="s">
        <v>24</v>
      </c>
      <c r="G365" s="51">
        <v>2800</v>
      </c>
      <c r="H365" s="66">
        <v>2013.2</v>
      </c>
      <c r="I365" s="51">
        <f t="shared" si="28"/>
        <v>71.899999999999991</v>
      </c>
    </row>
    <row r="366" spans="1:9" ht="39" customHeight="1">
      <c r="A366" s="17" t="s">
        <v>164</v>
      </c>
      <c r="B366" s="6">
        <v>444</v>
      </c>
      <c r="C366" s="14" t="s">
        <v>43</v>
      </c>
      <c r="D366" s="14" t="s">
        <v>4</v>
      </c>
      <c r="E366" s="25">
        <v>737112</v>
      </c>
      <c r="F366" s="14"/>
      <c r="G366" s="51">
        <f>G367+G371+G375</f>
        <v>5780.8</v>
      </c>
      <c r="H366" s="66">
        <f>H367+H371+H375</f>
        <v>1064.8999999999999</v>
      </c>
      <c r="I366" s="51">
        <f t="shared" si="28"/>
        <v>18.421325768059781</v>
      </c>
    </row>
    <row r="367" spans="1:9" ht="78.75">
      <c r="A367" s="17" t="s">
        <v>192</v>
      </c>
      <c r="B367" s="6">
        <v>444</v>
      </c>
      <c r="C367" s="14" t="s">
        <v>43</v>
      </c>
      <c r="D367" s="14" t="s">
        <v>4</v>
      </c>
      <c r="E367" s="25">
        <v>737112</v>
      </c>
      <c r="F367" s="14" t="s">
        <v>7</v>
      </c>
      <c r="G367" s="51">
        <f>G368</f>
        <v>413.9</v>
      </c>
      <c r="H367" s="66">
        <f>H368</f>
        <v>4</v>
      </c>
      <c r="I367" s="51">
        <f t="shared" si="28"/>
        <v>0.96641700893935734</v>
      </c>
    </row>
    <row r="368" spans="1:9" ht="31.5">
      <c r="A368" s="17" t="s">
        <v>44</v>
      </c>
      <c r="B368" s="6">
        <v>444</v>
      </c>
      <c r="C368" s="14" t="s">
        <v>43</v>
      </c>
      <c r="D368" s="14" t="s">
        <v>4</v>
      </c>
      <c r="E368" s="25">
        <v>737112</v>
      </c>
      <c r="F368" s="14" t="s">
        <v>45</v>
      </c>
      <c r="G368" s="51">
        <f>G369+G370</f>
        <v>413.9</v>
      </c>
      <c r="H368" s="66">
        <f>H369+H370</f>
        <v>4</v>
      </c>
      <c r="I368" s="51">
        <f t="shared" si="28"/>
        <v>0.96641700893935734</v>
      </c>
    </row>
    <row r="369" spans="1:9" ht="31.5">
      <c r="A369" s="17" t="s">
        <v>219</v>
      </c>
      <c r="B369" s="6">
        <v>444</v>
      </c>
      <c r="C369" s="14" t="s">
        <v>43</v>
      </c>
      <c r="D369" s="14" t="s">
        <v>4</v>
      </c>
      <c r="E369" s="25">
        <v>737112</v>
      </c>
      <c r="F369" s="14" t="s">
        <v>46</v>
      </c>
      <c r="G369" s="15">
        <v>343.9</v>
      </c>
      <c r="H369" s="66">
        <v>0</v>
      </c>
      <c r="I369" s="51">
        <f t="shared" si="28"/>
        <v>0</v>
      </c>
    </row>
    <row r="370" spans="1:9" ht="31.5">
      <c r="A370" s="17" t="s">
        <v>222</v>
      </c>
      <c r="B370" s="6">
        <v>444</v>
      </c>
      <c r="C370" s="14" t="s">
        <v>43</v>
      </c>
      <c r="D370" s="14" t="s">
        <v>4</v>
      </c>
      <c r="E370" s="25">
        <v>737112</v>
      </c>
      <c r="F370" s="14" t="s">
        <v>105</v>
      </c>
      <c r="G370" s="51">
        <v>70</v>
      </c>
      <c r="H370" s="66">
        <v>4</v>
      </c>
      <c r="I370" s="51">
        <f t="shared" si="28"/>
        <v>5.7142857142857144</v>
      </c>
    </row>
    <row r="371" spans="1:9" ht="31.5">
      <c r="A371" s="17" t="s">
        <v>14</v>
      </c>
      <c r="B371" s="6">
        <v>444</v>
      </c>
      <c r="C371" s="14" t="s">
        <v>43</v>
      </c>
      <c r="D371" s="14" t="s">
        <v>4</v>
      </c>
      <c r="E371" s="25">
        <v>737112</v>
      </c>
      <c r="F371" s="14" t="s">
        <v>15</v>
      </c>
      <c r="G371" s="51">
        <f>G372</f>
        <v>3666.9</v>
      </c>
      <c r="H371" s="66">
        <f>H372</f>
        <v>1025.8</v>
      </c>
      <c r="I371" s="51">
        <f t="shared" si="28"/>
        <v>27.974583435599548</v>
      </c>
    </row>
    <row r="372" spans="1:9" ht="42.75" customHeight="1">
      <c r="A372" s="17" t="s">
        <v>194</v>
      </c>
      <c r="B372" s="6">
        <v>444</v>
      </c>
      <c r="C372" s="14" t="s">
        <v>43</v>
      </c>
      <c r="D372" s="14" t="s">
        <v>4</v>
      </c>
      <c r="E372" s="25">
        <v>737112</v>
      </c>
      <c r="F372" s="14" t="s">
        <v>16</v>
      </c>
      <c r="G372" s="51">
        <f>G373+G374</f>
        <v>3666.9</v>
      </c>
      <c r="H372" s="66">
        <f>H373+H374</f>
        <v>1025.8</v>
      </c>
      <c r="I372" s="51">
        <f t="shared" si="28"/>
        <v>27.974583435599548</v>
      </c>
    </row>
    <row r="373" spans="1:9" ht="31.5">
      <c r="A373" s="6" t="s">
        <v>28</v>
      </c>
      <c r="B373" s="6">
        <v>444</v>
      </c>
      <c r="C373" s="14" t="s">
        <v>43</v>
      </c>
      <c r="D373" s="14" t="s">
        <v>4</v>
      </c>
      <c r="E373" s="25">
        <v>737112</v>
      </c>
      <c r="F373" s="14" t="s">
        <v>18</v>
      </c>
      <c r="G373" s="51">
        <v>121</v>
      </c>
      <c r="H373" s="66">
        <v>31.7</v>
      </c>
      <c r="I373" s="51">
        <f t="shared" si="28"/>
        <v>26.198347107438014</v>
      </c>
    </row>
    <row r="374" spans="1:9" ht="35.25" customHeight="1">
      <c r="A374" s="17" t="s">
        <v>220</v>
      </c>
      <c r="B374" s="6">
        <v>444</v>
      </c>
      <c r="C374" s="14" t="s">
        <v>43</v>
      </c>
      <c r="D374" s="14" t="s">
        <v>4</v>
      </c>
      <c r="E374" s="25">
        <v>737112</v>
      </c>
      <c r="F374" s="14" t="s">
        <v>19</v>
      </c>
      <c r="G374" s="51">
        <v>3545.9</v>
      </c>
      <c r="H374" s="66">
        <v>994.1</v>
      </c>
      <c r="I374" s="51">
        <f t="shared" si="28"/>
        <v>28.035195577991484</v>
      </c>
    </row>
    <row r="375" spans="1:9" ht="15.75">
      <c r="A375" s="17" t="s">
        <v>20</v>
      </c>
      <c r="B375" s="6">
        <v>444</v>
      </c>
      <c r="C375" s="14" t="s">
        <v>43</v>
      </c>
      <c r="D375" s="14" t="s">
        <v>4</v>
      </c>
      <c r="E375" s="25">
        <v>737112</v>
      </c>
      <c r="F375" s="14" t="s">
        <v>21</v>
      </c>
      <c r="G375" s="51">
        <f>G376</f>
        <v>1700</v>
      </c>
      <c r="H375" s="66">
        <f>H376</f>
        <v>35.1</v>
      </c>
      <c r="I375" s="51">
        <f t="shared" si="28"/>
        <v>2.0647058823529414</v>
      </c>
    </row>
    <row r="376" spans="1:9" ht="15.75">
      <c r="A376" s="17" t="s">
        <v>196</v>
      </c>
      <c r="B376" s="6">
        <v>444</v>
      </c>
      <c r="C376" s="14" t="s">
        <v>43</v>
      </c>
      <c r="D376" s="14" t="s">
        <v>4</v>
      </c>
      <c r="E376" s="25">
        <v>737112</v>
      </c>
      <c r="F376" s="14" t="s">
        <v>22</v>
      </c>
      <c r="G376" s="51">
        <f>G377+G378+G379</f>
        <v>1700</v>
      </c>
      <c r="H376" s="66">
        <f>H377+H378+H379</f>
        <v>35.1</v>
      </c>
      <c r="I376" s="51">
        <f t="shared" ref="I376:I442" si="34">H376/G376*100</f>
        <v>2.0647058823529414</v>
      </c>
    </row>
    <row r="377" spans="1:9" ht="28.5" customHeight="1">
      <c r="A377" s="17" t="s">
        <v>23</v>
      </c>
      <c r="B377" s="6">
        <v>444</v>
      </c>
      <c r="C377" s="14" t="s">
        <v>43</v>
      </c>
      <c r="D377" s="14" t="s">
        <v>4</v>
      </c>
      <c r="E377" s="25">
        <v>737112</v>
      </c>
      <c r="F377" s="14" t="s">
        <v>24</v>
      </c>
      <c r="G377" s="51">
        <v>1550</v>
      </c>
      <c r="H377" s="66">
        <v>0</v>
      </c>
      <c r="I377" s="51">
        <f t="shared" si="34"/>
        <v>0</v>
      </c>
    </row>
    <row r="378" spans="1:9" ht="24" customHeight="1">
      <c r="A378" s="17" t="s">
        <v>197</v>
      </c>
      <c r="B378" s="6">
        <v>444</v>
      </c>
      <c r="C378" s="14" t="s">
        <v>43</v>
      </c>
      <c r="D378" s="14" t="s">
        <v>4</v>
      </c>
      <c r="E378" s="25">
        <v>737112</v>
      </c>
      <c r="F378" s="14" t="s">
        <v>25</v>
      </c>
      <c r="G378" s="51">
        <v>90</v>
      </c>
      <c r="H378" s="66">
        <v>30.3</v>
      </c>
      <c r="I378" s="51">
        <f t="shared" si="34"/>
        <v>33.666666666666664</v>
      </c>
    </row>
    <row r="379" spans="1:9" ht="18" customHeight="1">
      <c r="A379" s="17" t="s">
        <v>200</v>
      </c>
      <c r="B379" s="6">
        <v>444</v>
      </c>
      <c r="C379" s="14" t="s">
        <v>43</v>
      </c>
      <c r="D379" s="14" t="s">
        <v>4</v>
      </c>
      <c r="E379" s="25">
        <v>737112</v>
      </c>
      <c r="F379" s="14" t="s">
        <v>201</v>
      </c>
      <c r="G379" s="51">
        <v>60</v>
      </c>
      <c r="H379" s="66">
        <v>4.8</v>
      </c>
      <c r="I379" s="51">
        <f t="shared" si="34"/>
        <v>8</v>
      </c>
    </row>
    <row r="380" spans="1:9" ht="15.75">
      <c r="A380" s="17" t="s">
        <v>112</v>
      </c>
      <c r="B380" s="6">
        <v>444</v>
      </c>
      <c r="C380" s="14" t="s">
        <v>43</v>
      </c>
      <c r="D380" s="14" t="s">
        <v>4</v>
      </c>
      <c r="E380" s="25">
        <v>740000</v>
      </c>
      <c r="F380" s="14"/>
      <c r="G380" s="51">
        <f>G381+G395</f>
        <v>18097.300000000003</v>
      </c>
      <c r="H380" s="66">
        <f>H381+H395</f>
        <v>8238</v>
      </c>
      <c r="I380" s="51">
        <f t="shared" si="34"/>
        <v>45.520602520818017</v>
      </c>
    </row>
    <row r="381" spans="1:9" ht="31.5">
      <c r="A381" s="17" t="s">
        <v>113</v>
      </c>
      <c r="B381" s="6">
        <v>444</v>
      </c>
      <c r="C381" s="14" t="s">
        <v>43</v>
      </c>
      <c r="D381" s="14" t="s">
        <v>4</v>
      </c>
      <c r="E381" s="25">
        <v>740064</v>
      </c>
      <c r="F381" s="14"/>
      <c r="G381" s="51">
        <f>G382+G386+G390</f>
        <v>5159.6000000000004</v>
      </c>
      <c r="H381" s="66">
        <f>H382+H386+H390</f>
        <v>3641.5</v>
      </c>
      <c r="I381" s="51">
        <f t="shared" si="34"/>
        <v>70.577176525312041</v>
      </c>
    </row>
    <row r="382" spans="1:9" ht="78.75">
      <c r="A382" s="17" t="s">
        <v>192</v>
      </c>
      <c r="B382" s="6">
        <v>444</v>
      </c>
      <c r="C382" s="14" t="s">
        <v>43</v>
      </c>
      <c r="D382" s="14" t="s">
        <v>4</v>
      </c>
      <c r="E382" s="25">
        <v>740064</v>
      </c>
      <c r="F382" s="14" t="s">
        <v>7</v>
      </c>
      <c r="G382" s="51">
        <f>G383</f>
        <v>4258.4000000000005</v>
      </c>
      <c r="H382" s="66">
        <f>H383</f>
        <v>3288.6</v>
      </c>
      <c r="I382" s="51">
        <f t="shared" si="34"/>
        <v>77.226188239714432</v>
      </c>
    </row>
    <row r="383" spans="1:9" ht="22.5" customHeight="1">
      <c r="A383" s="17" t="s">
        <v>44</v>
      </c>
      <c r="B383" s="6">
        <v>444</v>
      </c>
      <c r="C383" s="14" t="s">
        <v>43</v>
      </c>
      <c r="D383" s="14" t="s">
        <v>4</v>
      </c>
      <c r="E383" s="25">
        <v>740064</v>
      </c>
      <c r="F383" s="14" t="s">
        <v>45</v>
      </c>
      <c r="G383" s="51">
        <f>G384+G385</f>
        <v>4258.4000000000005</v>
      </c>
      <c r="H383" s="66">
        <f>H384+H385</f>
        <v>3288.6</v>
      </c>
      <c r="I383" s="51">
        <f t="shared" si="34"/>
        <v>77.226188239714432</v>
      </c>
    </row>
    <row r="384" spans="1:9" ht="31.5">
      <c r="A384" s="17" t="s">
        <v>219</v>
      </c>
      <c r="B384" s="6">
        <v>444</v>
      </c>
      <c r="C384" s="14" t="s">
        <v>43</v>
      </c>
      <c r="D384" s="14" t="s">
        <v>4</v>
      </c>
      <c r="E384" s="25">
        <v>740064</v>
      </c>
      <c r="F384" s="14" t="s">
        <v>46</v>
      </c>
      <c r="G384" s="51">
        <v>4180.6000000000004</v>
      </c>
      <c r="H384" s="66">
        <v>3250.1</v>
      </c>
      <c r="I384" s="51">
        <f t="shared" si="34"/>
        <v>77.742429316366071</v>
      </c>
    </row>
    <row r="385" spans="1:9" ht="31.5">
      <c r="A385" s="17" t="s">
        <v>222</v>
      </c>
      <c r="B385" s="6">
        <v>444</v>
      </c>
      <c r="C385" s="14" t="s">
        <v>43</v>
      </c>
      <c r="D385" s="14" t="s">
        <v>4</v>
      </c>
      <c r="E385" s="25">
        <v>740064</v>
      </c>
      <c r="F385" s="14" t="s">
        <v>105</v>
      </c>
      <c r="G385" s="51">
        <v>77.8</v>
      </c>
      <c r="H385" s="66">
        <v>38.5</v>
      </c>
      <c r="I385" s="51">
        <f t="shared" si="34"/>
        <v>49.48586118251928</v>
      </c>
    </row>
    <row r="386" spans="1:9" ht="31.5">
      <c r="A386" s="17" t="s">
        <v>14</v>
      </c>
      <c r="B386" s="6">
        <v>444</v>
      </c>
      <c r="C386" s="14" t="s">
        <v>43</v>
      </c>
      <c r="D386" s="14" t="s">
        <v>4</v>
      </c>
      <c r="E386" s="25">
        <v>740064</v>
      </c>
      <c r="F386" s="14" t="s">
        <v>15</v>
      </c>
      <c r="G386" s="51">
        <f>G387</f>
        <v>805.2</v>
      </c>
      <c r="H386" s="66">
        <f>H387</f>
        <v>317.8</v>
      </c>
      <c r="I386" s="51">
        <f t="shared" si="34"/>
        <v>39.468455042225528</v>
      </c>
    </row>
    <row r="387" spans="1:9" ht="40.5" customHeight="1">
      <c r="A387" s="17" t="s">
        <v>194</v>
      </c>
      <c r="B387" s="6">
        <v>444</v>
      </c>
      <c r="C387" s="14" t="s">
        <v>43</v>
      </c>
      <c r="D387" s="14" t="s">
        <v>4</v>
      </c>
      <c r="E387" s="25">
        <v>740064</v>
      </c>
      <c r="F387" s="14" t="s">
        <v>16</v>
      </c>
      <c r="G387" s="51">
        <f>G388+G389</f>
        <v>805.2</v>
      </c>
      <c r="H387" s="66">
        <f>H388+H389</f>
        <v>317.8</v>
      </c>
      <c r="I387" s="51">
        <f t="shared" si="34"/>
        <v>39.468455042225528</v>
      </c>
    </row>
    <row r="388" spans="1:9" ht="31.5">
      <c r="A388" s="6" t="s">
        <v>28</v>
      </c>
      <c r="B388" s="6">
        <v>444</v>
      </c>
      <c r="C388" s="14" t="s">
        <v>43</v>
      </c>
      <c r="D388" s="14" t="s">
        <v>4</v>
      </c>
      <c r="E388" s="25">
        <v>740064</v>
      </c>
      <c r="F388" s="14" t="s">
        <v>18</v>
      </c>
      <c r="G388" s="51">
        <v>270.2</v>
      </c>
      <c r="H388" s="66">
        <v>137.80000000000001</v>
      </c>
      <c r="I388" s="51">
        <f t="shared" si="34"/>
        <v>50.999259807549969</v>
      </c>
    </row>
    <row r="389" spans="1:9" ht="34.5" customHeight="1">
      <c r="A389" s="17" t="s">
        <v>220</v>
      </c>
      <c r="B389" s="6">
        <v>444</v>
      </c>
      <c r="C389" s="14" t="s">
        <v>43</v>
      </c>
      <c r="D389" s="14" t="s">
        <v>4</v>
      </c>
      <c r="E389" s="25">
        <v>740064</v>
      </c>
      <c r="F389" s="14" t="s">
        <v>19</v>
      </c>
      <c r="G389" s="51">
        <v>535</v>
      </c>
      <c r="H389" s="66">
        <v>180</v>
      </c>
      <c r="I389" s="51">
        <f t="shared" si="34"/>
        <v>33.644859813084111</v>
      </c>
    </row>
    <row r="390" spans="1:9" ht="15.75">
      <c r="A390" s="17" t="s">
        <v>20</v>
      </c>
      <c r="B390" s="6">
        <v>444</v>
      </c>
      <c r="C390" s="14" t="s">
        <v>43</v>
      </c>
      <c r="D390" s="14" t="s">
        <v>4</v>
      </c>
      <c r="E390" s="25">
        <v>740064</v>
      </c>
      <c r="F390" s="14" t="s">
        <v>21</v>
      </c>
      <c r="G390" s="51">
        <f>G391</f>
        <v>96</v>
      </c>
      <c r="H390" s="66">
        <f>H391</f>
        <v>35.1</v>
      </c>
      <c r="I390" s="51">
        <f t="shared" si="34"/>
        <v>36.5625</v>
      </c>
    </row>
    <row r="391" spans="1:9" ht="15.75">
      <c r="A391" s="17" t="s">
        <v>196</v>
      </c>
      <c r="B391" s="6">
        <v>444</v>
      </c>
      <c r="C391" s="14" t="s">
        <v>43</v>
      </c>
      <c r="D391" s="14" t="s">
        <v>4</v>
      </c>
      <c r="E391" s="25">
        <v>740064</v>
      </c>
      <c r="F391" s="14" t="s">
        <v>22</v>
      </c>
      <c r="G391" s="51">
        <f>G392+G393+G394</f>
        <v>96</v>
      </c>
      <c r="H391" s="66">
        <f>H392+H393+H394</f>
        <v>35.1</v>
      </c>
      <c r="I391" s="51">
        <f t="shared" si="34"/>
        <v>36.5625</v>
      </c>
    </row>
    <row r="392" spans="1:9" ht="28.5" customHeight="1">
      <c r="A392" s="17" t="s">
        <v>23</v>
      </c>
      <c r="B392" s="6">
        <v>444</v>
      </c>
      <c r="C392" s="14" t="s">
        <v>43</v>
      </c>
      <c r="D392" s="14" t="s">
        <v>4</v>
      </c>
      <c r="E392" s="25">
        <v>740064</v>
      </c>
      <c r="F392" s="14" t="s">
        <v>24</v>
      </c>
      <c r="G392" s="51">
        <v>67</v>
      </c>
      <c r="H392" s="66">
        <v>28</v>
      </c>
      <c r="I392" s="51">
        <f t="shared" si="34"/>
        <v>41.791044776119399</v>
      </c>
    </row>
    <row r="393" spans="1:9" ht="21.75" customHeight="1">
      <c r="A393" s="17" t="s">
        <v>197</v>
      </c>
      <c r="B393" s="6">
        <v>444</v>
      </c>
      <c r="C393" s="14" t="s">
        <v>43</v>
      </c>
      <c r="D393" s="14" t="s">
        <v>4</v>
      </c>
      <c r="E393" s="25">
        <v>740064</v>
      </c>
      <c r="F393" s="14" t="s">
        <v>25</v>
      </c>
      <c r="G393" s="51">
        <v>26.5</v>
      </c>
      <c r="H393" s="66">
        <v>7.1</v>
      </c>
      <c r="I393" s="51">
        <f t="shared" si="34"/>
        <v>26.79245283018868</v>
      </c>
    </row>
    <row r="394" spans="1:9" ht="21.75" customHeight="1">
      <c r="A394" s="17" t="s">
        <v>200</v>
      </c>
      <c r="B394" s="6">
        <v>444</v>
      </c>
      <c r="C394" s="14" t="s">
        <v>43</v>
      </c>
      <c r="D394" s="14" t="s">
        <v>4</v>
      </c>
      <c r="E394" s="25">
        <v>740064</v>
      </c>
      <c r="F394" s="14" t="s">
        <v>201</v>
      </c>
      <c r="G394" s="51">
        <v>2.5</v>
      </c>
      <c r="H394" s="66">
        <v>0</v>
      </c>
      <c r="I394" s="51">
        <f t="shared" si="34"/>
        <v>0</v>
      </c>
    </row>
    <row r="395" spans="1:9" ht="94.5" customHeight="1">
      <c r="A395" s="17" t="s">
        <v>227</v>
      </c>
      <c r="B395" s="6">
        <v>444</v>
      </c>
      <c r="C395" s="14" t="s">
        <v>43</v>
      </c>
      <c r="D395" s="14" t="s">
        <v>4</v>
      </c>
      <c r="E395" s="25">
        <v>747051</v>
      </c>
      <c r="F395" s="14"/>
      <c r="G395" s="51">
        <f>G396+G402+G399</f>
        <v>12937.7</v>
      </c>
      <c r="H395" s="66">
        <f>H396+H402+H399</f>
        <v>4596.5</v>
      </c>
      <c r="I395" s="51">
        <f t="shared" si="34"/>
        <v>35.527953191061776</v>
      </c>
    </row>
    <row r="396" spans="1:9" ht="86.25" customHeight="1">
      <c r="A396" s="17" t="s">
        <v>192</v>
      </c>
      <c r="B396" s="6">
        <v>444</v>
      </c>
      <c r="C396" s="14" t="s">
        <v>43</v>
      </c>
      <c r="D396" s="14" t="s">
        <v>4</v>
      </c>
      <c r="E396" s="25">
        <v>747051</v>
      </c>
      <c r="F396" s="14" t="s">
        <v>7</v>
      </c>
      <c r="G396" s="51">
        <f>G397</f>
        <v>12760</v>
      </c>
      <c r="H396" s="66">
        <f>H397</f>
        <v>4596.5</v>
      </c>
      <c r="I396" s="51">
        <f t="shared" si="34"/>
        <v>36.022727272727273</v>
      </c>
    </row>
    <row r="397" spans="1:9" ht="18" customHeight="1">
      <c r="A397" s="17" t="s">
        <v>44</v>
      </c>
      <c r="B397" s="6">
        <v>444</v>
      </c>
      <c r="C397" s="14" t="s">
        <v>43</v>
      </c>
      <c r="D397" s="14" t="s">
        <v>4</v>
      </c>
      <c r="E397" s="25">
        <v>747051</v>
      </c>
      <c r="F397" s="14" t="s">
        <v>45</v>
      </c>
      <c r="G397" s="51">
        <f>G398</f>
        <v>12760</v>
      </c>
      <c r="H397" s="66">
        <f>H398</f>
        <v>4596.5</v>
      </c>
      <c r="I397" s="51">
        <f t="shared" si="34"/>
        <v>36.022727272727273</v>
      </c>
    </row>
    <row r="398" spans="1:9" ht="33.75" customHeight="1">
      <c r="A398" s="17" t="s">
        <v>219</v>
      </c>
      <c r="B398" s="6">
        <v>444</v>
      </c>
      <c r="C398" s="14" t="s">
        <v>43</v>
      </c>
      <c r="D398" s="14" t="s">
        <v>4</v>
      </c>
      <c r="E398" s="25">
        <v>747051</v>
      </c>
      <c r="F398" s="14" t="s">
        <v>46</v>
      </c>
      <c r="G398" s="51">
        <v>12760</v>
      </c>
      <c r="H398" s="66">
        <v>4596.5</v>
      </c>
      <c r="I398" s="51">
        <f t="shared" si="34"/>
        <v>36.022727272727273</v>
      </c>
    </row>
    <row r="399" spans="1:9" ht="33.75" customHeight="1">
      <c r="A399" s="17" t="s">
        <v>14</v>
      </c>
      <c r="B399" s="6">
        <v>444</v>
      </c>
      <c r="C399" s="14" t="s">
        <v>43</v>
      </c>
      <c r="D399" s="14" t="s">
        <v>4</v>
      </c>
      <c r="E399" s="25">
        <v>747051</v>
      </c>
      <c r="F399" s="14" t="s">
        <v>15</v>
      </c>
      <c r="G399" s="51">
        <f>G400</f>
        <v>57.7</v>
      </c>
      <c r="H399" s="66">
        <f>H400</f>
        <v>0</v>
      </c>
      <c r="I399" s="51">
        <f t="shared" si="34"/>
        <v>0</v>
      </c>
    </row>
    <row r="400" spans="1:9" ht="33.75" customHeight="1">
      <c r="A400" s="17" t="s">
        <v>194</v>
      </c>
      <c r="B400" s="6">
        <v>444</v>
      </c>
      <c r="C400" s="14" t="s">
        <v>43</v>
      </c>
      <c r="D400" s="14" t="s">
        <v>4</v>
      </c>
      <c r="E400" s="25">
        <v>747051</v>
      </c>
      <c r="F400" s="14" t="s">
        <v>16</v>
      </c>
      <c r="G400" s="51">
        <f>G401</f>
        <v>57.7</v>
      </c>
      <c r="H400" s="66">
        <f>H401</f>
        <v>0</v>
      </c>
      <c r="I400" s="51">
        <f t="shared" si="34"/>
        <v>0</v>
      </c>
    </row>
    <row r="401" spans="1:9" ht="33.75" customHeight="1">
      <c r="A401" s="17" t="s">
        <v>220</v>
      </c>
      <c r="B401" s="6">
        <v>444</v>
      </c>
      <c r="C401" s="14" t="s">
        <v>43</v>
      </c>
      <c r="D401" s="14" t="s">
        <v>4</v>
      </c>
      <c r="E401" s="25">
        <v>747051</v>
      </c>
      <c r="F401" s="14" t="s">
        <v>19</v>
      </c>
      <c r="G401" s="51">
        <v>57.7</v>
      </c>
      <c r="H401" s="66">
        <v>0</v>
      </c>
      <c r="I401" s="51">
        <f t="shared" si="34"/>
        <v>0</v>
      </c>
    </row>
    <row r="402" spans="1:9" ht="21.75" customHeight="1">
      <c r="A402" s="17" t="s">
        <v>20</v>
      </c>
      <c r="B402" s="6">
        <v>444</v>
      </c>
      <c r="C402" s="14" t="s">
        <v>43</v>
      </c>
      <c r="D402" s="14" t="s">
        <v>4</v>
      </c>
      <c r="E402" s="25">
        <v>747051</v>
      </c>
      <c r="F402" s="14" t="s">
        <v>21</v>
      </c>
      <c r="G402" s="51">
        <f>G403</f>
        <v>120</v>
      </c>
      <c r="H402" s="66">
        <f>H403</f>
        <v>0</v>
      </c>
      <c r="I402" s="51">
        <f t="shared" si="34"/>
        <v>0</v>
      </c>
    </row>
    <row r="403" spans="1:9" ht="15.75" customHeight="1">
      <c r="A403" s="17" t="s">
        <v>196</v>
      </c>
      <c r="B403" s="6">
        <v>444</v>
      </c>
      <c r="C403" s="14" t="s">
        <v>43</v>
      </c>
      <c r="D403" s="14" t="s">
        <v>4</v>
      </c>
      <c r="E403" s="25">
        <v>747051</v>
      </c>
      <c r="F403" s="14" t="s">
        <v>22</v>
      </c>
      <c r="G403" s="51">
        <f>G404</f>
        <v>120</v>
      </c>
      <c r="H403" s="66">
        <f>H404</f>
        <v>0</v>
      </c>
      <c r="I403" s="51">
        <f t="shared" si="34"/>
        <v>0</v>
      </c>
    </row>
    <row r="404" spans="1:9" ht="36.75" customHeight="1">
      <c r="A404" s="17" t="s">
        <v>23</v>
      </c>
      <c r="B404" s="6">
        <v>444</v>
      </c>
      <c r="C404" s="14" t="s">
        <v>43</v>
      </c>
      <c r="D404" s="14" t="s">
        <v>4</v>
      </c>
      <c r="E404" s="25">
        <v>747051</v>
      </c>
      <c r="F404" s="14" t="s">
        <v>24</v>
      </c>
      <c r="G404" s="51">
        <v>120</v>
      </c>
      <c r="H404" s="66">
        <v>0</v>
      </c>
      <c r="I404" s="51">
        <f t="shared" si="34"/>
        <v>0</v>
      </c>
    </row>
    <row r="405" spans="1:9" ht="31.5">
      <c r="A405" s="17" t="s">
        <v>129</v>
      </c>
      <c r="B405" s="6">
        <v>444</v>
      </c>
      <c r="C405" s="14" t="s">
        <v>43</v>
      </c>
      <c r="D405" s="14" t="s">
        <v>4</v>
      </c>
      <c r="E405" s="25">
        <v>1030000</v>
      </c>
      <c r="F405" s="14"/>
      <c r="G405" s="51">
        <f>G406</f>
        <v>1389.9</v>
      </c>
      <c r="H405" s="66">
        <f>H406</f>
        <v>613.70000000000005</v>
      </c>
      <c r="I405" s="51">
        <f t="shared" si="34"/>
        <v>44.154255701849053</v>
      </c>
    </row>
    <row r="406" spans="1:9" ht="94.5">
      <c r="A406" s="17" t="s">
        <v>130</v>
      </c>
      <c r="B406" s="6">
        <v>444</v>
      </c>
      <c r="C406" s="14" t="s">
        <v>43</v>
      </c>
      <c r="D406" s="14" t="s">
        <v>4</v>
      </c>
      <c r="E406" s="25">
        <v>1037028</v>
      </c>
      <c r="F406" s="14"/>
      <c r="G406" s="15">
        <f>G407+G410</f>
        <v>1389.9</v>
      </c>
      <c r="H406" s="66">
        <f>H407+H410</f>
        <v>613.70000000000005</v>
      </c>
      <c r="I406" s="51">
        <f t="shared" si="34"/>
        <v>44.154255701849053</v>
      </c>
    </row>
    <row r="407" spans="1:9" ht="31.5">
      <c r="A407" s="17" t="s">
        <v>14</v>
      </c>
      <c r="B407" s="6">
        <v>444</v>
      </c>
      <c r="C407" s="14" t="s">
        <v>43</v>
      </c>
      <c r="D407" s="14" t="s">
        <v>4</v>
      </c>
      <c r="E407" s="25">
        <v>1037028</v>
      </c>
      <c r="F407" s="14" t="s">
        <v>15</v>
      </c>
      <c r="G407" s="15">
        <f>G408</f>
        <v>1367.9</v>
      </c>
      <c r="H407" s="66">
        <f>H408</f>
        <v>594.70000000000005</v>
      </c>
      <c r="I407" s="51">
        <f t="shared" si="34"/>
        <v>43.475400248556184</v>
      </c>
    </row>
    <row r="408" spans="1:9" ht="39" customHeight="1">
      <c r="A408" s="17" t="s">
        <v>194</v>
      </c>
      <c r="B408" s="6">
        <v>444</v>
      </c>
      <c r="C408" s="14" t="s">
        <v>43</v>
      </c>
      <c r="D408" s="14" t="s">
        <v>4</v>
      </c>
      <c r="E408" s="25">
        <v>1037028</v>
      </c>
      <c r="F408" s="14" t="s">
        <v>16</v>
      </c>
      <c r="G408" s="15">
        <f>G409</f>
        <v>1367.9</v>
      </c>
      <c r="H408" s="66">
        <f>H409</f>
        <v>594.70000000000005</v>
      </c>
      <c r="I408" s="51">
        <f t="shared" si="34"/>
        <v>43.475400248556184</v>
      </c>
    </row>
    <row r="409" spans="1:9" ht="36" customHeight="1">
      <c r="A409" s="17" t="s">
        <v>220</v>
      </c>
      <c r="B409" s="6">
        <v>444</v>
      </c>
      <c r="C409" s="14" t="s">
        <v>43</v>
      </c>
      <c r="D409" s="14" t="s">
        <v>4</v>
      </c>
      <c r="E409" s="25">
        <v>1037028</v>
      </c>
      <c r="F409" s="14" t="s">
        <v>19</v>
      </c>
      <c r="G409" s="15">
        <v>1367.9</v>
      </c>
      <c r="H409" s="66">
        <v>594.70000000000005</v>
      </c>
      <c r="I409" s="51">
        <f t="shared" si="34"/>
        <v>43.475400248556184</v>
      </c>
    </row>
    <row r="410" spans="1:9" ht="20.25" customHeight="1">
      <c r="A410" s="17" t="s">
        <v>56</v>
      </c>
      <c r="B410" s="6">
        <v>444</v>
      </c>
      <c r="C410" s="14" t="s">
        <v>43</v>
      </c>
      <c r="D410" s="14" t="s">
        <v>4</v>
      </c>
      <c r="E410" s="25">
        <v>1037028</v>
      </c>
      <c r="F410" s="14" t="s">
        <v>131</v>
      </c>
      <c r="G410" s="51">
        <f>G411</f>
        <v>22</v>
      </c>
      <c r="H410" s="66">
        <f>H411</f>
        <v>19</v>
      </c>
      <c r="I410" s="51">
        <f t="shared" si="34"/>
        <v>86.36363636363636</v>
      </c>
    </row>
    <row r="411" spans="1:9" ht="31.5">
      <c r="A411" s="17" t="s">
        <v>122</v>
      </c>
      <c r="B411" s="6">
        <v>444</v>
      </c>
      <c r="C411" s="14" t="s">
        <v>43</v>
      </c>
      <c r="D411" s="14" t="s">
        <v>4</v>
      </c>
      <c r="E411" s="25">
        <v>1037028</v>
      </c>
      <c r="F411" s="14" t="s">
        <v>132</v>
      </c>
      <c r="G411" s="51">
        <f>G412</f>
        <v>22</v>
      </c>
      <c r="H411" s="66">
        <f>H412</f>
        <v>19</v>
      </c>
      <c r="I411" s="51">
        <f t="shared" si="34"/>
        <v>86.36363636363636</v>
      </c>
    </row>
    <row r="412" spans="1:9" ht="47.25">
      <c r="A412" s="17" t="s">
        <v>228</v>
      </c>
      <c r="B412" s="6">
        <v>444</v>
      </c>
      <c r="C412" s="14" t="s">
        <v>43</v>
      </c>
      <c r="D412" s="14" t="s">
        <v>4</v>
      </c>
      <c r="E412" s="25">
        <v>1037028</v>
      </c>
      <c r="F412" s="14" t="s">
        <v>133</v>
      </c>
      <c r="G412" s="51">
        <v>22</v>
      </c>
      <c r="H412" s="66">
        <v>19</v>
      </c>
      <c r="I412" s="51">
        <f t="shared" si="34"/>
        <v>86.36363636363636</v>
      </c>
    </row>
    <row r="413" spans="1:9" ht="31.5">
      <c r="A413" s="17" t="s">
        <v>96</v>
      </c>
      <c r="B413" s="6">
        <v>444</v>
      </c>
      <c r="C413" s="14" t="s">
        <v>43</v>
      </c>
      <c r="D413" s="14" t="s">
        <v>4</v>
      </c>
      <c r="E413" s="25">
        <v>1100000</v>
      </c>
      <c r="F413" s="14"/>
      <c r="G413" s="51">
        <f>G414</f>
        <v>220</v>
      </c>
      <c r="H413" s="66">
        <f>H414</f>
        <v>219.2</v>
      </c>
      <c r="I413" s="51">
        <f t="shared" si="34"/>
        <v>99.63636363636364</v>
      </c>
    </row>
    <row r="414" spans="1:9" ht="63">
      <c r="A414" s="17" t="s">
        <v>139</v>
      </c>
      <c r="B414" s="6">
        <v>444</v>
      </c>
      <c r="C414" s="14" t="s">
        <v>43</v>
      </c>
      <c r="D414" s="14" t="s">
        <v>4</v>
      </c>
      <c r="E414" s="25">
        <v>1107068</v>
      </c>
      <c r="F414" s="14"/>
      <c r="G414" s="51">
        <f t="shared" ref="G414:H416" si="35">G415</f>
        <v>220</v>
      </c>
      <c r="H414" s="66">
        <f t="shared" si="35"/>
        <v>219.2</v>
      </c>
      <c r="I414" s="51">
        <f t="shared" si="34"/>
        <v>99.63636363636364</v>
      </c>
    </row>
    <row r="415" spans="1:9" ht="31.5">
      <c r="A415" s="17" t="s">
        <v>14</v>
      </c>
      <c r="B415" s="6">
        <v>444</v>
      </c>
      <c r="C415" s="14" t="s">
        <v>43</v>
      </c>
      <c r="D415" s="14" t="s">
        <v>4</v>
      </c>
      <c r="E415" s="25">
        <v>1107068</v>
      </c>
      <c r="F415" s="14" t="s">
        <v>15</v>
      </c>
      <c r="G415" s="51">
        <f t="shared" si="35"/>
        <v>220</v>
      </c>
      <c r="H415" s="66">
        <f t="shared" si="35"/>
        <v>219.2</v>
      </c>
      <c r="I415" s="51">
        <f t="shared" si="34"/>
        <v>99.63636363636364</v>
      </c>
    </row>
    <row r="416" spans="1:9" ht="35.25" customHeight="1">
      <c r="A416" s="17" t="s">
        <v>194</v>
      </c>
      <c r="B416" s="6">
        <v>444</v>
      </c>
      <c r="C416" s="14" t="s">
        <v>43</v>
      </c>
      <c r="D416" s="14" t="s">
        <v>4</v>
      </c>
      <c r="E416" s="25">
        <v>1107068</v>
      </c>
      <c r="F416" s="14" t="s">
        <v>16</v>
      </c>
      <c r="G416" s="51">
        <f t="shared" si="35"/>
        <v>220</v>
      </c>
      <c r="H416" s="66">
        <f t="shared" si="35"/>
        <v>219.2</v>
      </c>
      <c r="I416" s="51">
        <f t="shared" si="34"/>
        <v>99.63636363636364</v>
      </c>
    </row>
    <row r="417" spans="1:9" ht="47.25">
      <c r="A417" s="17" t="s">
        <v>214</v>
      </c>
      <c r="B417" s="6">
        <v>444</v>
      </c>
      <c r="C417" s="14" t="s">
        <v>43</v>
      </c>
      <c r="D417" s="14" t="s">
        <v>4</v>
      </c>
      <c r="E417" s="25">
        <v>1107068</v>
      </c>
      <c r="F417" s="14" t="s">
        <v>109</v>
      </c>
      <c r="G417" s="51">
        <v>220</v>
      </c>
      <c r="H417" s="66">
        <v>219.2</v>
      </c>
      <c r="I417" s="51">
        <f t="shared" si="34"/>
        <v>99.63636363636364</v>
      </c>
    </row>
    <row r="418" spans="1:9" ht="15.75">
      <c r="A418" s="3" t="s">
        <v>47</v>
      </c>
      <c r="B418" s="9">
        <v>444</v>
      </c>
      <c r="C418" s="4" t="s">
        <v>43</v>
      </c>
      <c r="D418" s="4" t="s">
        <v>43</v>
      </c>
      <c r="E418" s="18"/>
      <c r="F418" s="18"/>
      <c r="G418" s="46">
        <f>G419</f>
        <v>1844.6999999999998</v>
      </c>
      <c r="H418" s="63">
        <f>H419</f>
        <v>531.40000000000009</v>
      </c>
      <c r="I418" s="46">
        <f t="shared" si="34"/>
        <v>28.806852062666021</v>
      </c>
    </row>
    <row r="419" spans="1:9" s="42" customFormat="1" ht="31.5">
      <c r="A419" s="22" t="s">
        <v>69</v>
      </c>
      <c r="B419" s="6">
        <v>444</v>
      </c>
      <c r="C419" s="14" t="s">
        <v>43</v>
      </c>
      <c r="D419" s="14" t="s">
        <v>43</v>
      </c>
      <c r="E419" s="25">
        <v>700000</v>
      </c>
      <c r="F419" s="41"/>
      <c r="G419" s="51">
        <f>G425+G420</f>
        <v>1844.6999999999998</v>
      </c>
      <c r="H419" s="66">
        <f>H420+H425</f>
        <v>531.40000000000009</v>
      </c>
      <c r="I419" s="51">
        <f t="shared" si="34"/>
        <v>28.806852062666021</v>
      </c>
    </row>
    <row r="420" spans="1:9" s="42" customFormat="1" ht="15.75">
      <c r="A420" s="6" t="s">
        <v>68</v>
      </c>
      <c r="B420" s="6">
        <v>444</v>
      </c>
      <c r="C420" s="7" t="s">
        <v>43</v>
      </c>
      <c r="D420" s="7" t="s">
        <v>43</v>
      </c>
      <c r="E420" s="26">
        <v>760000</v>
      </c>
      <c r="F420" s="10"/>
      <c r="G420" s="45">
        <f t="shared" ref="G420:H423" si="36">G421</f>
        <v>528</v>
      </c>
      <c r="H420" s="64">
        <f t="shared" si="36"/>
        <v>190.5</v>
      </c>
      <c r="I420" s="51">
        <f t="shared" si="34"/>
        <v>36.079545454545453</v>
      </c>
    </row>
    <row r="421" spans="1:9" s="42" customFormat="1" ht="15.75">
      <c r="A421" s="8" t="s">
        <v>48</v>
      </c>
      <c r="B421" s="6">
        <v>444</v>
      </c>
      <c r="C421" s="7" t="s">
        <v>43</v>
      </c>
      <c r="D421" s="7" t="s">
        <v>43</v>
      </c>
      <c r="E421" s="26">
        <v>760431</v>
      </c>
      <c r="F421" s="10"/>
      <c r="G421" s="45">
        <f t="shared" si="36"/>
        <v>528</v>
      </c>
      <c r="H421" s="64">
        <f t="shared" si="36"/>
        <v>190.5</v>
      </c>
      <c r="I421" s="51">
        <f t="shared" si="34"/>
        <v>36.079545454545453</v>
      </c>
    </row>
    <row r="422" spans="1:9" s="42" customFormat="1" ht="31.5">
      <c r="A422" s="17" t="s">
        <v>14</v>
      </c>
      <c r="B422" s="6">
        <v>444</v>
      </c>
      <c r="C422" s="7" t="s">
        <v>43</v>
      </c>
      <c r="D422" s="7" t="s">
        <v>43</v>
      </c>
      <c r="E422" s="26">
        <v>760431</v>
      </c>
      <c r="F422" s="27">
        <v>200</v>
      </c>
      <c r="G422" s="45">
        <f t="shared" si="36"/>
        <v>528</v>
      </c>
      <c r="H422" s="68">
        <f t="shared" si="36"/>
        <v>190.5</v>
      </c>
      <c r="I422" s="51">
        <f t="shared" si="34"/>
        <v>36.079545454545453</v>
      </c>
    </row>
    <row r="423" spans="1:9" s="42" customFormat="1" ht="33.75" customHeight="1">
      <c r="A423" s="17" t="s">
        <v>194</v>
      </c>
      <c r="B423" s="6">
        <v>444</v>
      </c>
      <c r="C423" s="7" t="s">
        <v>43</v>
      </c>
      <c r="D423" s="7" t="s">
        <v>43</v>
      </c>
      <c r="E423" s="26">
        <v>760431</v>
      </c>
      <c r="F423" s="11">
        <v>240</v>
      </c>
      <c r="G423" s="45">
        <f t="shared" si="36"/>
        <v>528</v>
      </c>
      <c r="H423" s="64">
        <f t="shared" si="36"/>
        <v>190.5</v>
      </c>
      <c r="I423" s="51">
        <f t="shared" si="34"/>
        <v>36.079545454545453</v>
      </c>
    </row>
    <row r="424" spans="1:9" s="42" customFormat="1" ht="34.5" customHeight="1">
      <c r="A424" s="17" t="s">
        <v>220</v>
      </c>
      <c r="B424" s="6">
        <v>444</v>
      </c>
      <c r="C424" s="7" t="s">
        <v>43</v>
      </c>
      <c r="D424" s="7" t="s">
        <v>43</v>
      </c>
      <c r="E424" s="26">
        <v>760431</v>
      </c>
      <c r="F424" s="11">
        <v>244</v>
      </c>
      <c r="G424" s="45">
        <v>528</v>
      </c>
      <c r="H424" s="64">
        <v>190.5</v>
      </c>
      <c r="I424" s="51">
        <f t="shared" si="34"/>
        <v>36.079545454545453</v>
      </c>
    </row>
    <row r="425" spans="1:9" s="42" customFormat="1" ht="47.25">
      <c r="A425" s="22" t="s">
        <v>99</v>
      </c>
      <c r="B425" s="6">
        <v>444</v>
      </c>
      <c r="C425" s="14" t="s">
        <v>43</v>
      </c>
      <c r="D425" s="14" t="s">
        <v>43</v>
      </c>
      <c r="E425" s="25">
        <v>770000</v>
      </c>
      <c r="F425" s="49"/>
      <c r="G425" s="51">
        <f>G426+G430+G434</f>
        <v>1316.6999999999998</v>
      </c>
      <c r="H425" s="66">
        <f>H426+H430+H434</f>
        <v>340.90000000000003</v>
      </c>
      <c r="I425" s="51">
        <f t="shared" si="34"/>
        <v>25.890483785220635</v>
      </c>
    </row>
    <row r="426" spans="1:9" s="42" customFormat="1" ht="63">
      <c r="A426" s="22" t="s">
        <v>229</v>
      </c>
      <c r="B426" s="6">
        <v>444</v>
      </c>
      <c r="C426" s="14" t="s">
        <v>43</v>
      </c>
      <c r="D426" s="14" t="s">
        <v>43</v>
      </c>
      <c r="E426" s="25">
        <v>777017</v>
      </c>
      <c r="F426" s="49"/>
      <c r="G426" s="51">
        <f t="shared" ref="G426:H428" si="37">G427</f>
        <v>25</v>
      </c>
      <c r="H426" s="66">
        <f t="shared" si="37"/>
        <v>8.3000000000000007</v>
      </c>
      <c r="I426" s="51">
        <f t="shared" si="34"/>
        <v>33.200000000000003</v>
      </c>
    </row>
    <row r="427" spans="1:9" s="42" customFormat="1" ht="31.5">
      <c r="A427" s="17" t="s">
        <v>14</v>
      </c>
      <c r="B427" s="6">
        <v>444</v>
      </c>
      <c r="C427" s="14" t="s">
        <v>43</v>
      </c>
      <c r="D427" s="14" t="s">
        <v>43</v>
      </c>
      <c r="E427" s="25">
        <v>777017</v>
      </c>
      <c r="F427" s="50">
        <v>200</v>
      </c>
      <c r="G427" s="51">
        <f t="shared" si="37"/>
        <v>25</v>
      </c>
      <c r="H427" s="66">
        <f t="shared" si="37"/>
        <v>8.3000000000000007</v>
      </c>
      <c r="I427" s="51">
        <f t="shared" si="34"/>
        <v>33.200000000000003</v>
      </c>
    </row>
    <row r="428" spans="1:9" s="42" customFormat="1" ht="33.75" customHeight="1">
      <c r="A428" s="17" t="s">
        <v>194</v>
      </c>
      <c r="B428" s="6">
        <v>444</v>
      </c>
      <c r="C428" s="14" t="s">
        <v>43</v>
      </c>
      <c r="D428" s="14" t="s">
        <v>43</v>
      </c>
      <c r="E428" s="25">
        <v>777017</v>
      </c>
      <c r="F428" s="50">
        <v>240</v>
      </c>
      <c r="G428" s="51">
        <f t="shared" si="37"/>
        <v>25</v>
      </c>
      <c r="H428" s="66">
        <f t="shared" si="37"/>
        <v>8.3000000000000007</v>
      </c>
      <c r="I428" s="51">
        <f t="shared" si="34"/>
        <v>33.200000000000003</v>
      </c>
    </row>
    <row r="429" spans="1:9" s="42" customFormat="1" ht="38.25" customHeight="1">
      <c r="A429" s="17" t="s">
        <v>220</v>
      </c>
      <c r="B429" s="6">
        <v>444</v>
      </c>
      <c r="C429" s="14" t="s">
        <v>43</v>
      </c>
      <c r="D429" s="14" t="s">
        <v>43</v>
      </c>
      <c r="E429" s="25">
        <v>777017</v>
      </c>
      <c r="F429" s="50">
        <v>244</v>
      </c>
      <c r="G429" s="51">
        <v>25</v>
      </c>
      <c r="H429" s="66">
        <v>8.3000000000000007</v>
      </c>
      <c r="I429" s="51">
        <f t="shared" si="34"/>
        <v>33.200000000000003</v>
      </c>
    </row>
    <row r="430" spans="1:9" s="42" customFormat="1" ht="110.25">
      <c r="A430" s="22" t="s">
        <v>230</v>
      </c>
      <c r="B430" s="6">
        <v>444</v>
      </c>
      <c r="C430" s="14" t="s">
        <v>43</v>
      </c>
      <c r="D430" s="14" t="s">
        <v>43</v>
      </c>
      <c r="E430" s="25">
        <v>777035</v>
      </c>
      <c r="F430" s="49"/>
      <c r="G430" s="51">
        <f t="shared" ref="G430:H432" si="38">G431</f>
        <v>676.4</v>
      </c>
      <c r="H430" s="66">
        <f t="shared" si="38"/>
        <v>332.6</v>
      </c>
      <c r="I430" s="51">
        <f t="shared" si="34"/>
        <v>49.172087522176234</v>
      </c>
    </row>
    <row r="431" spans="1:9" s="42" customFormat="1" ht="31.5">
      <c r="A431" s="17" t="s">
        <v>14</v>
      </c>
      <c r="B431" s="6">
        <v>444</v>
      </c>
      <c r="C431" s="14" t="s">
        <v>43</v>
      </c>
      <c r="D431" s="14" t="s">
        <v>43</v>
      </c>
      <c r="E431" s="25">
        <v>777035</v>
      </c>
      <c r="F431" s="50">
        <v>200</v>
      </c>
      <c r="G431" s="51">
        <f t="shared" si="38"/>
        <v>676.4</v>
      </c>
      <c r="H431" s="66">
        <f t="shared" si="38"/>
        <v>332.6</v>
      </c>
      <c r="I431" s="51">
        <f t="shared" si="34"/>
        <v>49.172087522176234</v>
      </c>
    </row>
    <row r="432" spans="1:9" s="42" customFormat="1" ht="33.75" customHeight="1">
      <c r="A432" s="17" t="s">
        <v>194</v>
      </c>
      <c r="B432" s="6">
        <v>444</v>
      </c>
      <c r="C432" s="14" t="s">
        <v>43</v>
      </c>
      <c r="D432" s="14" t="s">
        <v>43</v>
      </c>
      <c r="E432" s="25">
        <v>777035</v>
      </c>
      <c r="F432" s="50">
        <v>240</v>
      </c>
      <c r="G432" s="51">
        <f t="shared" si="38"/>
        <v>676.4</v>
      </c>
      <c r="H432" s="66">
        <f t="shared" si="38"/>
        <v>332.6</v>
      </c>
      <c r="I432" s="51">
        <f t="shared" si="34"/>
        <v>49.172087522176234</v>
      </c>
    </row>
    <row r="433" spans="1:9" s="42" customFormat="1" ht="36.75" customHeight="1">
      <c r="A433" s="17" t="s">
        <v>220</v>
      </c>
      <c r="B433" s="6">
        <v>444</v>
      </c>
      <c r="C433" s="14" t="s">
        <v>43</v>
      </c>
      <c r="D433" s="14" t="s">
        <v>43</v>
      </c>
      <c r="E433" s="25">
        <v>777035</v>
      </c>
      <c r="F433" s="50">
        <v>244</v>
      </c>
      <c r="G433" s="51">
        <v>676.4</v>
      </c>
      <c r="H433" s="66">
        <v>332.6</v>
      </c>
      <c r="I433" s="51">
        <f t="shared" si="34"/>
        <v>49.172087522176234</v>
      </c>
    </row>
    <row r="434" spans="1:9" s="42" customFormat="1" ht="47.25">
      <c r="A434" s="22" t="s">
        <v>125</v>
      </c>
      <c r="B434" s="6">
        <v>444</v>
      </c>
      <c r="C434" s="14" t="s">
        <v>43</v>
      </c>
      <c r="D434" s="14" t="s">
        <v>43</v>
      </c>
      <c r="E434" s="25">
        <v>777036</v>
      </c>
      <c r="F434" s="50"/>
      <c r="G434" s="51">
        <f t="shared" ref="G434:H436" si="39">G435</f>
        <v>615.29999999999995</v>
      </c>
      <c r="H434" s="66">
        <f t="shared" si="39"/>
        <v>0</v>
      </c>
      <c r="I434" s="51">
        <f t="shared" si="34"/>
        <v>0</v>
      </c>
    </row>
    <row r="435" spans="1:9" s="42" customFormat="1" ht="31.5">
      <c r="A435" s="17" t="s">
        <v>14</v>
      </c>
      <c r="B435" s="6">
        <v>444</v>
      </c>
      <c r="C435" s="14" t="s">
        <v>43</v>
      </c>
      <c r="D435" s="14" t="s">
        <v>43</v>
      </c>
      <c r="E435" s="25">
        <v>777036</v>
      </c>
      <c r="F435" s="50">
        <v>200</v>
      </c>
      <c r="G435" s="51">
        <f t="shared" si="39"/>
        <v>615.29999999999995</v>
      </c>
      <c r="H435" s="66">
        <f t="shared" si="39"/>
        <v>0</v>
      </c>
      <c r="I435" s="51">
        <f t="shared" si="34"/>
        <v>0</v>
      </c>
    </row>
    <row r="436" spans="1:9" s="42" customFormat="1" ht="30.75" customHeight="1">
      <c r="A436" s="17" t="s">
        <v>194</v>
      </c>
      <c r="B436" s="6">
        <v>444</v>
      </c>
      <c r="C436" s="14" t="s">
        <v>43</v>
      </c>
      <c r="D436" s="14" t="s">
        <v>43</v>
      </c>
      <c r="E436" s="25">
        <v>777036</v>
      </c>
      <c r="F436" s="50">
        <v>240</v>
      </c>
      <c r="G436" s="51">
        <f t="shared" si="39"/>
        <v>615.29999999999995</v>
      </c>
      <c r="H436" s="66">
        <f t="shared" si="39"/>
        <v>0</v>
      </c>
      <c r="I436" s="51">
        <f t="shared" si="34"/>
        <v>0</v>
      </c>
    </row>
    <row r="437" spans="1:9" s="42" customFormat="1" ht="36.75" customHeight="1">
      <c r="A437" s="17" t="s">
        <v>220</v>
      </c>
      <c r="B437" s="6">
        <v>444</v>
      </c>
      <c r="C437" s="14" t="s">
        <v>43</v>
      </c>
      <c r="D437" s="14" t="s">
        <v>43</v>
      </c>
      <c r="E437" s="25">
        <v>777036</v>
      </c>
      <c r="F437" s="50">
        <v>244</v>
      </c>
      <c r="G437" s="51">
        <v>615.29999999999995</v>
      </c>
      <c r="H437" s="66">
        <v>0</v>
      </c>
      <c r="I437" s="51">
        <f t="shared" si="34"/>
        <v>0</v>
      </c>
    </row>
    <row r="438" spans="1:9" s="13" customFormat="1" ht="15.75">
      <c r="A438" s="28" t="s">
        <v>95</v>
      </c>
      <c r="B438" s="9">
        <v>444</v>
      </c>
      <c r="C438" s="4" t="s">
        <v>43</v>
      </c>
      <c r="D438" s="4" t="s">
        <v>38</v>
      </c>
      <c r="E438" s="48"/>
      <c r="F438" s="12"/>
      <c r="G438" s="46">
        <f>G439+G474</f>
        <v>30429.1</v>
      </c>
      <c r="H438" s="63">
        <f>H439+H474</f>
        <v>12319.699999999999</v>
      </c>
      <c r="I438" s="46">
        <f t="shared" si="34"/>
        <v>40.486573707405086</v>
      </c>
    </row>
    <row r="439" spans="1:9" s="53" customFormat="1" ht="31.5">
      <c r="A439" s="22" t="s">
        <v>69</v>
      </c>
      <c r="B439" s="6">
        <v>444</v>
      </c>
      <c r="C439" s="14" t="s">
        <v>43</v>
      </c>
      <c r="D439" s="14" t="s">
        <v>38</v>
      </c>
      <c r="E439" s="52">
        <v>700000</v>
      </c>
      <c r="F439" s="50"/>
      <c r="G439" s="51">
        <f>G440+G466</f>
        <v>28744.799999999999</v>
      </c>
      <c r="H439" s="66">
        <f>H440+H466</f>
        <v>12319.699999999999</v>
      </c>
      <c r="I439" s="51">
        <f t="shared" si="34"/>
        <v>42.858882302190302</v>
      </c>
    </row>
    <row r="440" spans="1:9" s="53" customFormat="1" ht="31.5">
      <c r="A440" s="22" t="s">
        <v>114</v>
      </c>
      <c r="B440" s="6">
        <v>444</v>
      </c>
      <c r="C440" s="14" t="s">
        <v>43</v>
      </c>
      <c r="D440" s="14" t="s">
        <v>38</v>
      </c>
      <c r="E440" s="52">
        <v>750000</v>
      </c>
      <c r="F440" s="50"/>
      <c r="G440" s="51">
        <f>G441+G456</f>
        <v>28354.799999999999</v>
      </c>
      <c r="H440" s="66">
        <f>H441+H456</f>
        <v>12250.3</v>
      </c>
      <c r="I440" s="51">
        <f t="shared" si="34"/>
        <v>43.203619845669863</v>
      </c>
    </row>
    <row r="441" spans="1:9" s="53" customFormat="1" ht="47.25">
      <c r="A441" s="22" t="s">
        <v>115</v>
      </c>
      <c r="B441" s="6">
        <v>444</v>
      </c>
      <c r="C441" s="14" t="s">
        <v>43</v>
      </c>
      <c r="D441" s="14" t="s">
        <v>38</v>
      </c>
      <c r="E441" s="52">
        <v>750066</v>
      </c>
      <c r="F441" s="50"/>
      <c r="G441" s="51">
        <f>G442+G446+G451</f>
        <v>11374.8</v>
      </c>
      <c r="H441" s="66">
        <f>H442+H446+H451</f>
        <v>6503.4000000000005</v>
      </c>
      <c r="I441" s="51">
        <f t="shared" si="34"/>
        <v>57.173752505538566</v>
      </c>
    </row>
    <row r="442" spans="1:9" s="53" customFormat="1" ht="78.75">
      <c r="A442" s="17" t="s">
        <v>192</v>
      </c>
      <c r="B442" s="6">
        <v>444</v>
      </c>
      <c r="C442" s="14" t="s">
        <v>43</v>
      </c>
      <c r="D442" s="14" t="s">
        <v>38</v>
      </c>
      <c r="E442" s="52">
        <v>750066</v>
      </c>
      <c r="F442" s="50">
        <v>100</v>
      </c>
      <c r="G442" s="51">
        <f>G443</f>
        <v>4189.6000000000004</v>
      </c>
      <c r="H442" s="66">
        <f>H443</f>
        <v>4030.1000000000004</v>
      </c>
      <c r="I442" s="51">
        <f t="shared" si="34"/>
        <v>96.192953981287005</v>
      </c>
    </row>
    <row r="443" spans="1:9" s="53" customFormat="1" ht="22.5" customHeight="1">
      <c r="A443" s="17" t="s">
        <v>44</v>
      </c>
      <c r="B443" s="6">
        <v>444</v>
      </c>
      <c r="C443" s="14" t="s">
        <v>43</v>
      </c>
      <c r="D443" s="14" t="s">
        <v>38</v>
      </c>
      <c r="E443" s="52">
        <v>750066</v>
      </c>
      <c r="F443" s="50">
        <v>110</v>
      </c>
      <c r="G443" s="51">
        <f>G444+G445</f>
        <v>4189.6000000000004</v>
      </c>
      <c r="H443" s="66">
        <f>H444+H445</f>
        <v>4030.1000000000004</v>
      </c>
      <c r="I443" s="51">
        <f t="shared" ref="I443:I549" si="40">H443/G443*100</f>
        <v>96.192953981287005</v>
      </c>
    </row>
    <row r="444" spans="1:9" s="53" customFormat="1" ht="31.5">
      <c r="A444" s="17" t="s">
        <v>219</v>
      </c>
      <c r="B444" s="6">
        <v>444</v>
      </c>
      <c r="C444" s="14" t="s">
        <v>43</v>
      </c>
      <c r="D444" s="14" t="s">
        <v>38</v>
      </c>
      <c r="E444" s="52">
        <v>750066</v>
      </c>
      <c r="F444" s="50">
        <v>111</v>
      </c>
      <c r="G444" s="15">
        <v>4063.1</v>
      </c>
      <c r="H444" s="66">
        <v>3981.3</v>
      </c>
      <c r="I444" s="51">
        <f t="shared" si="40"/>
        <v>97.98675887868869</v>
      </c>
    </row>
    <row r="445" spans="1:9" s="53" customFormat="1" ht="31.5">
      <c r="A445" s="17" t="s">
        <v>222</v>
      </c>
      <c r="B445" s="6">
        <v>444</v>
      </c>
      <c r="C445" s="14" t="s">
        <v>43</v>
      </c>
      <c r="D445" s="14" t="s">
        <v>38</v>
      </c>
      <c r="E445" s="52">
        <v>750066</v>
      </c>
      <c r="F445" s="50">
        <v>112</v>
      </c>
      <c r="G445" s="51">
        <v>126.5</v>
      </c>
      <c r="H445" s="66">
        <v>48.8</v>
      </c>
      <c r="I445" s="51">
        <f t="shared" si="40"/>
        <v>38.577075098814227</v>
      </c>
    </row>
    <row r="446" spans="1:9" s="53" customFormat="1" ht="31.5">
      <c r="A446" s="17" t="s">
        <v>14</v>
      </c>
      <c r="B446" s="6">
        <v>444</v>
      </c>
      <c r="C446" s="14" t="s">
        <v>43</v>
      </c>
      <c r="D446" s="14" t="s">
        <v>38</v>
      </c>
      <c r="E446" s="52">
        <v>750066</v>
      </c>
      <c r="F446" s="50">
        <v>200</v>
      </c>
      <c r="G446" s="51">
        <f>G447</f>
        <v>7017.2</v>
      </c>
      <c r="H446" s="66">
        <f>H447</f>
        <v>2397.1</v>
      </c>
      <c r="I446" s="51">
        <f t="shared" si="40"/>
        <v>34.160348857094</v>
      </c>
    </row>
    <row r="447" spans="1:9" s="53" customFormat="1" ht="36" customHeight="1">
      <c r="A447" s="17" t="s">
        <v>194</v>
      </c>
      <c r="B447" s="6">
        <v>444</v>
      </c>
      <c r="C447" s="14" t="s">
        <v>43</v>
      </c>
      <c r="D447" s="14" t="s">
        <v>38</v>
      </c>
      <c r="E447" s="52">
        <v>750066</v>
      </c>
      <c r="F447" s="50">
        <v>240</v>
      </c>
      <c r="G447" s="51">
        <f>G448+G450+G449</f>
        <v>7017.2</v>
      </c>
      <c r="H447" s="66">
        <f>H448+H450+H449</f>
        <v>2397.1</v>
      </c>
      <c r="I447" s="51">
        <f t="shared" si="40"/>
        <v>34.160348857094</v>
      </c>
    </row>
    <row r="448" spans="1:9" s="53" customFormat="1" ht="31.5">
      <c r="A448" s="6" t="s">
        <v>28</v>
      </c>
      <c r="B448" s="6">
        <v>444</v>
      </c>
      <c r="C448" s="14" t="s">
        <v>43</v>
      </c>
      <c r="D448" s="14" t="s">
        <v>38</v>
      </c>
      <c r="E448" s="52">
        <v>750066</v>
      </c>
      <c r="F448" s="50">
        <v>242</v>
      </c>
      <c r="G448" s="51">
        <v>2414.6999999999998</v>
      </c>
      <c r="H448" s="66">
        <v>926.9</v>
      </c>
      <c r="I448" s="51">
        <f t="shared" si="40"/>
        <v>38.385720793473311</v>
      </c>
    </row>
    <row r="449" spans="1:9" s="53" customFormat="1" ht="47.25">
      <c r="A449" s="17" t="s">
        <v>214</v>
      </c>
      <c r="B449" s="6">
        <v>444</v>
      </c>
      <c r="C449" s="14" t="s">
        <v>43</v>
      </c>
      <c r="D449" s="14" t="s">
        <v>38</v>
      </c>
      <c r="E449" s="52">
        <v>750066</v>
      </c>
      <c r="F449" s="50">
        <v>243</v>
      </c>
      <c r="G449" s="51">
        <v>600</v>
      </c>
      <c r="H449" s="66">
        <v>0</v>
      </c>
      <c r="I449" s="51">
        <f t="shared" si="40"/>
        <v>0</v>
      </c>
    </row>
    <row r="450" spans="1:9" s="53" customFormat="1" ht="33.75" customHeight="1">
      <c r="A450" s="17" t="s">
        <v>220</v>
      </c>
      <c r="B450" s="6">
        <v>444</v>
      </c>
      <c r="C450" s="14" t="s">
        <v>43</v>
      </c>
      <c r="D450" s="14" t="s">
        <v>38</v>
      </c>
      <c r="E450" s="52">
        <v>750066</v>
      </c>
      <c r="F450" s="50">
        <v>244</v>
      </c>
      <c r="G450" s="51">
        <v>4002.5</v>
      </c>
      <c r="H450" s="66">
        <v>1470.2</v>
      </c>
      <c r="I450" s="51">
        <f t="shared" si="40"/>
        <v>36.732042473454094</v>
      </c>
    </row>
    <row r="451" spans="1:9" s="53" customFormat="1" ht="15.75">
      <c r="A451" s="17" t="s">
        <v>20</v>
      </c>
      <c r="B451" s="6">
        <v>444</v>
      </c>
      <c r="C451" s="14" t="s">
        <v>43</v>
      </c>
      <c r="D451" s="14" t="s">
        <v>38</v>
      </c>
      <c r="E451" s="52">
        <v>750066</v>
      </c>
      <c r="F451" s="50">
        <v>800</v>
      </c>
      <c r="G451" s="51">
        <f>G452</f>
        <v>168</v>
      </c>
      <c r="H451" s="66">
        <f>H452</f>
        <v>76.2</v>
      </c>
      <c r="I451" s="51">
        <f t="shared" si="40"/>
        <v>45.357142857142854</v>
      </c>
    </row>
    <row r="452" spans="1:9" s="53" customFormat="1" ht="15.75">
      <c r="A452" s="17" t="s">
        <v>196</v>
      </c>
      <c r="B452" s="6">
        <v>444</v>
      </c>
      <c r="C452" s="14" t="s">
        <v>43</v>
      </c>
      <c r="D452" s="14" t="s">
        <v>38</v>
      </c>
      <c r="E452" s="52">
        <v>750066</v>
      </c>
      <c r="F452" s="50">
        <v>850</v>
      </c>
      <c r="G452" s="51">
        <f>G453+G454+G455</f>
        <v>168</v>
      </c>
      <c r="H452" s="66">
        <f>H453+H454+H455</f>
        <v>76.2</v>
      </c>
      <c r="I452" s="51">
        <f t="shared" si="40"/>
        <v>45.357142857142854</v>
      </c>
    </row>
    <row r="453" spans="1:9" s="53" customFormat="1" ht="31.5" customHeight="1">
      <c r="A453" s="17" t="s">
        <v>23</v>
      </c>
      <c r="B453" s="6">
        <v>444</v>
      </c>
      <c r="C453" s="14" t="s">
        <v>43</v>
      </c>
      <c r="D453" s="14" t="s">
        <v>38</v>
      </c>
      <c r="E453" s="52">
        <v>750066</v>
      </c>
      <c r="F453" s="50">
        <v>851</v>
      </c>
      <c r="G453" s="51">
        <v>70</v>
      </c>
      <c r="H453" s="66">
        <v>46.5</v>
      </c>
      <c r="I453" s="51">
        <f t="shared" si="40"/>
        <v>66.428571428571431</v>
      </c>
    </row>
    <row r="454" spans="1:9" s="53" customFormat="1" ht="19.5" customHeight="1">
      <c r="A454" s="17" t="s">
        <v>197</v>
      </c>
      <c r="B454" s="6">
        <v>444</v>
      </c>
      <c r="C454" s="14" t="s">
        <v>43</v>
      </c>
      <c r="D454" s="14" t="s">
        <v>38</v>
      </c>
      <c r="E454" s="52">
        <v>750066</v>
      </c>
      <c r="F454" s="50">
        <v>852</v>
      </c>
      <c r="G454" s="51">
        <v>96</v>
      </c>
      <c r="H454" s="66">
        <v>29.4</v>
      </c>
      <c r="I454" s="51">
        <f t="shared" si="40"/>
        <v>30.624999999999996</v>
      </c>
    </row>
    <row r="455" spans="1:9" s="53" customFormat="1" ht="19.5" customHeight="1">
      <c r="A455" s="17" t="s">
        <v>200</v>
      </c>
      <c r="B455" s="6">
        <v>444</v>
      </c>
      <c r="C455" s="14" t="s">
        <v>43</v>
      </c>
      <c r="D455" s="14" t="s">
        <v>38</v>
      </c>
      <c r="E455" s="52">
        <v>750066</v>
      </c>
      <c r="F455" s="50">
        <v>853</v>
      </c>
      <c r="G455" s="51">
        <v>2</v>
      </c>
      <c r="H455" s="66">
        <v>0.3</v>
      </c>
      <c r="I455" s="51">
        <f t="shared" si="40"/>
        <v>15</v>
      </c>
    </row>
    <row r="456" spans="1:9" s="53" customFormat="1" ht="93" customHeight="1">
      <c r="A456" s="17" t="s">
        <v>231</v>
      </c>
      <c r="B456" s="6">
        <v>444</v>
      </c>
      <c r="C456" s="14" t="s">
        <v>43</v>
      </c>
      <c r="D456" s="14" t="s">
        <v>38</v>
      </c>
      <c r="E456" s="52">
        <v>757051</v>
      </c>
      <c r="F456" s="50"/>
      <c r="G456" s="51">
        <f>G457+G460+G463</f>
        <v>16980</v>
      </c>
      <c r="H456" s="66">
        <f>H457+H460+H463</f>
        <v>5746.9</v>
      </c>
      <c r="I456" s="51">
        <f t="shared" si="40"/>
        <v>33.845111896348648</v>
      </c>
    </row>
    <row r="457" spans="1:9" s="53" customFormat="1" ht="82.5" customHeight="1">
      <c r="A457" s="17" t="s">
        <v>192</v>
      </c>
      <c r="B457" s="6">
        <v>444</v>
      </c>
      <c r="C457" s="14" t="s">
        <v>43</v>
      </c>
      <c r="D457" s="14" t="s">
        <v>38</v>
      </c>
      <c r="E457" s="52">
        <v>757051</v>
      </c>
      <c r="F457" s="50">
        <v>100</v>
      </c>
      <c r="G457" s="51">
        <f>G458</f>
        <v>15300</v>
      </c>
      <c r="H457" s="66">
        <f>H458</f>
        <v>5236.5</v>
      </c>
      <c r="I457" s="51">
        <f t="shared" si="40"/>
        <v>34.225490196078432</v>
      </c>
    </row>
    <row r="458" spans="1:9" s="53" customFormat="1" ht="20.25" customHeight="1">
      <c r="A458" s="17" t="s">
        <v>44</v>
      </c>
      <c r="B458" s="6">
        <v>444</v>
      </c>
      <c r="C458" s="14" t="s">
        <v>43</v>
      </c>
      <c r="D458" s="14" t="s">
        <v>38</v>
      </c>
      <c r="E458" s="52">
        <v>757051</v>
      </c>
      <c r="F458" s="50">
        <v>110</v>
      </c>
      <c r="G458" s="51">
        <f>G459</f>
        <v>15300</v>
      </c>
      <c r="H458" s="66">
        <f>H459</f>
        <v>5236.5</v>
      </c>
      <c r="I458" s="51">
        <f t="shared" si="40"/>
        <v>34.225490196078432</v>
      </c>
    </row>
    <row r="459" spans="1:9" s="53" customFormat="1" ht="34.5" customHeight="1">
      <c r="A459" s="17" t="s">
        <v>219</v>
      </c>
      <c r="B459" s="6">
        <v>444</v>
      </c>
      <c r="C459" s="14" t="s">
        <v>43</v>
      </c>
      <c r="D459" s="14" t="s">
        <v>38</v>
      </c>
      <c r="E459" s="52">
        <v>757051</v>
      </c>
      <c r="F459" s="50">
        <v>111</v>
      </c>
      <c r="G459" s="51">
        <v>15300</v>
      </c>
      <c r="H459" s="66">
        <v>5236.5</v>
      </c>
      <c r="I459" s="51">
        <f t="shared" si="40"/>
        <v>34.225490196078432</v>
      </c>
    </row>
    <row r="460" spans="1:9" s="53" customFormat="1" ht="34.5" customHeight="1">
      <c r="A460" s="17" t="s">
        <v>14</v>
      </c>
      <c r="B460" s="6">
        <v>444</v>
      </c>
      <c r="C460" s="14" t="s">
        <v>43</v>
      </c>
      <c r="D460" s="14" t="s">
        <v>38</v>
      </c>
      <c r="E460" s="52">
        <v>757051</v>
      </c>
      <c r="F460" s="50">
        <v>200</v>
      </c>
      <c r="G460" s="51">
        <f>G461</f>
        <v>1600</v>
      </c>
      <c r="H460" s="66">
        <f>H461</f>
        <v>487.7</v>
      </c>
      <c r="I460" s="51">
        <f t="shared" si="40"/>
        <v>30.481249999999999</v>
      </c>
    </row>
    <row r="461" spans="1:9" s="53" customFormat="1" ht="34.5" customHeight="1">
      <c r="A461" s="17" t="s">
        <v>194</v>
      </c>
      <c r="B461" s="6">
        <v>444</v>
      </c>
      <c r="C461" s="14" t="s">
        <v>43</v>
      </c>
      <c r="D461" s="14" t="s">
        <v>38</v>
      </c>
      <c r="E461" s="52">
        <v>757051</v>
      </c>
      <c r="F461" s="50">
        <v>240</v>
      </c>
      <c r="G461" s="51">
        <f>G462</f>
        <v>1600</v>
      </c>
      <c r="H461" s="66">
        <f>H462</f>
        <v>487.7</v>
      </c>
      <c r="I461" s="51">
        <f t="shared" si="40"/>
        <v>30.481249999999999</v>
      </c>
    </row>
    <row r="462" spans="1:9" s="53" customFormat="1" ht="37.5" customHeight="1">
      <c r="A462" s="17" t="s">
        <v>220</v>
      </c>
      <c r="B462" s="6">
        <v>444</v>
      </c>
      <c r="C462" s="14" t="s">
        <v>43</v>
      </c>
      <c r="D462" s="14" t="s">
        <v>38</v>
      </c>
      <c r="E462" s="52">
        <v>757051</v>
      </c>
      <c r="F462" s="50">
        <v>244</v>
      </c>
      <c r="G462" s="51">
        <v>1600</v>
      </c>
      <c r="H462" s="66">
        <v>487.7</v>
      </c>
      <c r="I462" s="51">
        <f t="shared" si="40"/>
        <v>30.481249999999999</v>
      </c>
    </row>
    <row r="463" spans="1:9" s="53" customFormat="1" ht="20.25" customHeight="1">
      <c r="A463" s="17" t="s">
        <v>20</v>
      </c>
      <c r="B463" s="6">
        <v>444</v>
      </c>
      <c r="C463" s="14" t="s">
        <v>43</v>
      </c>
      <c r="D463" s="14" t="s">
        <v>38</v>
      </c>
      <c r="E463" s="52">
        <v>757051</v>
      </c>
      <c r="F463" s="50">
        <v>800</v>
      </c>
      <c r="G463" s="51">
        <f>G464</f>
        <v>80</v>
      </c>
      <c r="H463" s="66">
        <f>H464</f>
        <v>22.7</v>
      </c>
      <c r="I463" s="51">
        <f t="shared" si="40"/>
        <v>28.375</v>
      </c>
    </row>
    <row r="464" spans="1:9" s="53" customFormat="1" ht="20.25" customHeight="1">
      <c r="A464" s="17" t="s">
        <v>196</v>
      </c>
      <c r="B464" s="6">
        <v>444</v>
      </c>
      <c r="C464" s="14" t="s">
        <v>43</v>
      </c>
      <c r="D464" s="14" t="s">
        <v>38</v>
      </c>
      <c r="E464" s="52">
        <v>757051</v>
      </c>
      <c r="F464" s="50">
        <v>850</v>
      </c>
      <c r="G464" s="51">
        <f>G465</f>
        <v>80</v>
      </c>
      <c r="H464" s="66">
        <f>H465</f>
        <v>22.7</v>
      </c>
      <c r="I464" s="51">
        <f t="shared" si="40"/>
        <v>28.375</v>
      </c>
    </row>
    <row r="465" spans="1:9" s="53" customFormat="1" ht="32.25" customHeight="1">
      <c r="A465" s="17" t="s">
        <v>23</v>
      </c>
      <c r="B465" s="6">
        <v>444</v>
      </c>
      <c r="C465" s="14" t="s">
        <v>43</v>
      </c>
      <c r="D465" s="14" t="s">
        <v>38</v>
      </c>
      <c r="E465" s="52">
        <v>757051</v>
      </c>
      <c r="F465" s="50">
        <v>851</v>
      </c>
      <c r="G465" s="51">
        <v>80</v>
      </c>
      <c r="H465" s="66">
        <v>22.7</v>
      </c>
      <c r="I465" s="51">
        <f t="shared" si="40"/>
        <v>28.375</v>
      </c>
    </row>
    <row r="466" spans="1:9" s="53" customFormat="1" ht="19.5" customHeight="1">
      <c r="A466" s="17" t="s">
        <v>48</v>
      </c>
      <c r="B466" s="6">
        <v>444</v>
      </c>
      <c r="C466" s="14" t="s">
        <v>43</v>
      </c>
      <c r="D466" s="14" t="s">
        <v>38</v>
      </c>
      <c r="E466" s="52">
        <v>760000</v>
      </c>
      <c r="F466" s="50"/>
      <c r="G466" s="51">
        <f>G467</f>
        <v>390</v>
      </c>
      <c r="H466" s="66">
        <f>H467</f>
        <v>69.400000000000006</v>
      </c>
      <c r="I466" s="51">
        <f t="shared" si="40"/>
        <v>17.794871794871796</v>
      </c>
    </row>
    <row r="467" spans="1:9" s="53" customFormat="1" ht="29.25" customHeight="1">
      <c r="A467" s="17" t="s">
        <v>165</v>
      </c>
      <c r="B467" s="6">
        <v>444</v>
      </c>
      <c r="C467" s="14" t="s">
        <v>43</v>
      </c>
      <c r="D467" s="14" t="s">
        <v>38</v>
      </c>
      <c r="E467" s="52">
        <v>760436</v>
      </c>
      <c r="F467" s="50"/>
      <c r="G467" s="51">
        <f>G471+G468</f>
        <v>390</v>
      </c>
      <c r="H467" s="66">
        <f>H468+H471</f>
        <v>69.400000000000006</v>
      </c>
      <c r="I467" s="51">
        <f t="shared" si="40"/>
        <v>17.794871794871796</v>
      </c>
    </row>
    <row r="468" spans="1:9" s="53" customFormat="1" ht="75.75" customHeight="1">
      <c r="A468" s="17" t="s">
        <v>6</v>
      </c>
      <c r="B468" s="6">
        <v>444</v>
      </c>
      <c r="C468" s="14" t="s">
        <v>43</v>
      </c>
      <c r="D468" s="14" t="s">
        <v>38</v>
      </c>
      <c r="E468" s="52">
        <v>760436</v>
      </c>
      <c r="F468" s="50">
        <v>100</v>
      </c>
      <c r="G468" s="51">
        <f>G469</f>
        <v>9</v>
      </c>
      <c r="H468" s="66">
        <f>H469</f>
        <v>0</v>
      </c>
      <c r="I468" s="51">
        <f t="shared" si="40"/>
        <v>0</v>
      </c>
    </row>
    <row r="469" spans="1:9" s="53" customFormat="1" ht="24" customHeight="1">
      <c r="A469" s="17" t="s">
        <v>44</v>
      </c>
      <c r="B469" s="6">
        <v>444</v>
      </c>
      <c r="C469" s="14" t="s">
        <v>43</v>
      </c>
      <c r="D469" s="14" t="s">
        <v>38</v>
      </c>
      <c r="E469" s="52">
        <v>760436</v>
      </c>
      <c r="F469" s="50">
        <v>110</v>
      </c>
      <c r="G469" s="51">
        <f>G470</f>
        <v>9</v>
      </c>
      <c r="H469" s="66">
        <f>H470</f>
        <v>0</v>
      </c>
      <c r="I469" s="51">
        <f t="shared" si="40"/>
        <v>0</v>
      </c>
    </row>
    <row r="470" spans="1:9" s="53" customFormat="1" ht="31.5" customHeight="1">
      <c r="A470" s="17" t="s">
        <v>222</v>
      </c>
      <c r="B470" s="6">
        <v>444</v>
      </c>
      <c r="C470" s="14" t="s">
        <v>43</v>
      </c>
      <c r="D470" s="14" t="s">
        <v>38</v>
      </c>
      <c r="E470" s="52">
        <v>760436</v>
      </c>
      <c r="F470" s="50">
        <v>112</v>
      </c>
      <c r="G470" s="51">
        <v>9</v>
      </c>
      <c r="H470" s="66">
        <v>0</v>
      </c>
      <c r="I470" s="51">
        <f t="shared" si="40"/>
        <v>0</v>
      </c>
    </row>
    <row r="471" spans="1:9" s="53" customFormat="1" ht="31.5" customHeight="1">
      <c r="A471" s="17" t="s">
        <v>14</v>
      </c>
      <c r="B471" s="6">
        <v>444</v>
      </c>
      <c r="C471" s="14" t="s">
        <v>43</v>
      </c>
      <c r="D471" s="14" t="s">
        <v>38</v>
      </c>
      <c r="E471" s="52">
        <v>760436</v>
      </c>
      <c r="F471" s="50">
        <v>200</v>
      </c>
      <c r="G471" s="51">
        <f>G472</f>
        <v>381</v>
      </c>
      <c r="H471" s="66">
        <f>H472</f>
        <v>69.400000000000006</v>
      </c>
      <c r="I471" s="51">
        <f t="shared" si="40"/>
        <v>18.215223097112862</v>
      </c>
    </row>
    <row r="472" spans="1:9" s="53" customFormat="1" ht="30" customHeight="1">
      <c r="A472" s="17" t="s">
        <v>194</v>
      </c>
      <c r="B472" s="6">
        <v>444</v>
      </c>
      <c r="C472" s="14" t="s">
        <v>43</v>
      </c>
      <c r="D472" s="14" t="s">
        <v>38</v>
      </c>
      <c r="E472" s="52">
        <v>760436</v>
      </c>
      <c r="F472" s="50">
        <v>240</v>
      </c>
      <c r="G472" s="51">
        <f>G473</f>
        <v>381</v>
      </c>
      <c r="H472" s="66">
        <f>H473</f>
        <v>69.400000000000006</v>
      </c>
      <c r="I472" s="51">
        <f t="shared" si="40"/>
        <v>18.215223097112862</v>
      </c>
    </row>
    <row r="473" spans="1:9" s="53" customFormat="1" ht="36" customHeight="1">
      <c r="A473" s="17" t="s">
        <v>220</v>
      </c>
      <c r="B473" s="6">
        <v>444</v>
      </c>
      <c r="C473" s="14" t="s">
        <v>43</v>
      </c>
      <c r="D473" s="14" t="s">
        <v>38</v>
      </c>
      <c r="E473" s="52">
        <v>760436</v>
      </c>
      <c r="F473" s="50">
        <v>244</v>
      </c>
      <c r="G473" s="51">
        <v>381</v>
      </c>
      <c r="H473" s="66">
        <v>69.400000000000006</v>
      </c>
      <c r="I473" s="51">
        <f t="shared" si="40"/>
        <v>18.215223097112862</v>
      </c>
    </row>
    <row r="474" spans="1:9" s="53" customFormat="1" ht="35.25" customHeight="1">
      <c r="A474" s="17" t="s">
        <v>96</v>
      </c>
      <c r="B474" s="6">
        <v>444</v>
      </c>
      <c r="C474" s="14" t="s">
        <v>43</v>
      </c>
      <c r="D474" s="14" t="s">
        <v>38</v>
      </c>
      <c r="E474" s="52">
        <v>1100000</v>
      </c>
      <c r="F474" s="50"/>
      <c r="G474" s="51">
        <f>G479+G475+G483</f>
        <v>1684.3</v>
      </c>
      <c r="H474" s="66">
        <f>H479+H475+H483</f>
        <v>0</v>
      </c>
      <c r="I474" s="51">
        <f>I479</f>
        <v>0</v>
      </c>
    </row>
    <row r="475" spans="1:9" s="53" customFormat="1" ht="58.5" customHeight="1">
      <c r="A475" s="17" t="s">
        <v>263</v>
      </c>
      <c r="B475" s="6">
        <v>444</v>
      </c>
      <c r="C475" s="14" t="s">
        <v>43</v>
      </c>
      <c r="D475" s="14" t="s">
        <v>38</v>
      </c>
      <c r="E475" s="52">
        <v>1105097</v>
      </c>
      <c r="F475" s="50"/>
      <c r="G475" s="51">
        <f t="shared" ref="G475:H477" si="41">G476</f>
        <v>1100</v>
      </c>
      <c r="H475" s="66">
        <f t="shared" si="41"/>
        <v>0</v>
      </c>
      <c r="I475" s="51">
        <f t="shared" ref="I475:I477" si="42">I480</f>
        <v>0</v>
      </c>
    </row>
    <row r="476" spans="1:9" s="53" customFormat="1" ht="32.25" customHeight="1">
      <c r="A476" s="17" t="s">
        <v>14</v>
      </c>
      <c r="B476" s="6">
        <v>444</v>
      </c>
      <c r="C476" s="14" t="s">
        <v>43</v>
      </c>
      <c r="D476" s="14" t="s">
        <v>38</v>
      </c>
      <c r="E476" s="52">
        <v>1105097</v>
      </c>
      <c r="F476" s="50">
        <v>200</v>
      </c>
      <c r="G476" s="51">
        <f t="shared" si="41"/>
        <v>1100</v>
      </c>
      <c r="H476" s="66">
        <f t="shared" si="41"/>
        <v>0</v>
      </c>
      <c r="I476" s="51">
        <f t="shared" si="42"/>
        <v>0</v>
      </c>
    </row>
    <row r="477" spans="1:9" s="53" customFormat="1" ht="31.5" customHeight="1">
      <c r="A477" s="17" t="s">
        <v>194</v>
      </c>
      <c r="B477" s="6">
        <v>444</v>
      </c>
      <c r="C477" s="14" t="s">
        <v>43</v>
      </c>
      <c r="D477" s="14" t="s">
        <v>38</v>
      </c>
      <c r="E477" s="52">
        <v>1105097</v>
      </c>
      <c r="F477" s="50">
        <v>240</v>
      </c>
      <c r="G477" s="51">
        <f t="shared" si="41"/>
        <v>1100</v>
      </c>
      <c r="H477" s="66">
        <f t="shared" si="41"/>
        <v>0</v>
      </c>
      <c r="I477" s="51">
        <f t="shared" si="42"/>
        <v>0</v>
      </c>
    </row>
    <row r="478" spans="1:9" s="53" customFormat="1" ht="53.25" customHeight="1">
      <c r="A478" s="17" t="s">
        <v>214</v>
      </c>
      <c r="B478" s="6">
        <v>444</v>
      </c>
      <c r="C478" s="14" t="s">
        <v>43</v>
      </c>
      <c r="D478" s="14" t="s">
        <v>38</v>
      </c>
      <c r="E478" s="52">
        <v>1105097</v>
      </c>
      <c r="F478" s="50">
        <v>243</v>
      </c>
      <c r="G478" s="51">
        <v>1100</v>
      </c>
      <c r="H478" s="66">
        <v>0</v>
      </c>
      <c r="I478" s="51">
        <f>H478/G478*100</f>
        <v>0</v>
      </c>
    </row>
    <row r="479" spans="1:9" s="53" customFormat="1" ht="96" customHeight="1">
      <c r="A479" s="6" t="s">
        <v>232</v>
      </c>
      <c r="B479" s="6">
        <v>444</v>
      </c>
      <c r="C479" s="14" t="s">
        <v>43</v>
      </c>
      <c r="D479" s="14" t="s">
        <v>38</v>
      </c>
      <c r="E479" s="52">
        <v>1107067</v>
      </c>
      <c r="F479" s="50"/>
      <c r="G479" s="51">
        <f t="shared" ref="G479:H481" si="43">G480</f>
        <v>500</v>
      </c>
      <c r="H479" s="66">
        <f t="shared" si="43"/>
        <v>0</v>
      </c>
      <c r="I479" s="51">
        <f t="shared" si="40"/>
        <v>0</v>
      </c>
    </row>
    <row r="480" spans="1:9" s="53" customFormat="1" ht="36" customHeight="1">
      <c r="A480" s="17" t="s">
        <v>14</v>
      </c>
      <c r="B480" s="6">
        <v>444</v>
      </c>
      <c r="C480" s="14" t="s">
        <v>43</v>
      </c>
      <c r="D480" s="14" t="s">
        <v>38</v>
      </c>
      <c r="E480" s="52">
        <v>1107067</v>
      </c>
      <c r="F480" s="50">
        <v>200</v>
      </c>
      <c r="G480" s="51">
        <f t="shared" si="43"/>
        <v>500</v>
      </c>
      <c r="H480" s="66">
        <f t="shared" si="43"/>
        <v>0</v>
      </c>
      <c r="I480" s="51">
        <f t="shared" si="40"/>
        <v>0</v>
      </c>
    </row>
    <row r="481" spans="1:9" s="53" customFormat="1" ht="36" customHeight="1">
      <c r="A481" s="17" t="s">
        <v>194</v>
      </c>
      <c r="B481" s="6">
        <v>444</v>
      </c>
      <c r="C481" s="14" t="s">
        <v>43</v>
      </c>
      <c r="D481" s="14" t="s">
        <v>38</v>
      </c>
      <c r="E481" s="52">
        <v>1107067</v>
      </c>
      <c r="F481" s="50">
        <v>240</v>
      </c>
      <c r="G481" s="51">
        <f t="shared" si="43"/>
        <v>500</v>
      </c>
      <c r="H481" s="66">
        <f t="shared" si="43"/>
        <v>0</v>
      </c>
      <c r="I481" s="51">
        <f t="shared" si="40"/>
        <v>0</v>
      </c>
    </row>
    <row r="482" spans="1:9" s="53" customFormat="1" ht="43.5" customHeight="1">
      <c r="A482" s="17" t="s">
        <v>214</v>
      </c>
      <c r="B482" s="6">
        <v>444</v>
      </c>
      <c r="C482" s="14" t="s">
        <v>43</v>
      </c>
      <c r="D482" s="14" t="s">
        <v>38</v>
      </c>
      <c r="E482" s="52">
        <v>1107067</v>
      </c>
      <c r="F482" s="50">
        <v>243</v>
      </c>
      <c r="G482" s="51">
        <v>500</v>
      </c>
      <c r="H482" s="66">
        <v>0</v>
      </c>
      <c r="I482" s="51">
        <f t="shared" si="40"/>
        <v>0</v>
      </c>
    </row>
    <row r="483" spans="1:9" s="53" customFormat="1" ht="67.5" customHeight="1">
      <c r="A483" s="17" t="s">
        <v>139</v>
      </c>
      <c r="B483" s="6">
        <v>444</v>
      </c>
      <c r="C483" s="14" t="s">
        <v>43</v>
      </c>
      <c r="D483" s="14" t="s">
        <v>38</v>
      </c>
      <c r="E483" s="52">
        <v>1107068</v>
      </c>
      <c r="F483" s="50"/>
      <c r="G483" s="51">
        <f t="shared" ref="G483:H485" si="44">G484</f>
        <v>84.3</v>
      </c>
      <c r="H483" s="66">
        <f t="shared" si="44"/>
        <v>0</v>
      </c>
      <c r="I483" s="51">
        <f t="shared" si="40"/>
        <v>0</v>
      </c>
    </row>
    <row r="484" spans="1:9" s="53" customFormat="1" ht="37.5" customHeight="1">
      <c r="A484" s="17" t="s">
        <v>14</v>
      </c>
      <c r="B484" s="6">
        <v>444</v>
      </c>
      <c r="C484" s="14" t="s">
        <v>43</v>
      </c>
      <c r="D484" s="14" t="s">
        <v>38</v>
      </c>
      <c r="E484" s="52">
        <v>1107068</v>
      </c>
      <c r="F484" s="50">
        <v>200</v>
      </c>
      <c r="G484" s="51">
        <f t="shared" si="44"/>
        <v>84.3</v>
      </c>
      <c r="H484" s="66">
        <f t="shared" si="44"/>
        <v>0</v>
      </c>
      <c r="I484" s="51">
        <f t="shared" si="40"/>
        <v>0</v>
      </c>
    </row>
    <row r="485" spans="1:9" s="53" customFormat="1" ht="40.5" customHeight="1">
      <c r="A485" s="17" t="s">
        <v>194</v>
      </c>
      <c r="B485" s="6">
        <v>444</v>
      </c>
      <c r="C485" s="14" t="s">
        <v>43</v>
      </c>
      <c r="D485" s="14" t="s">
        <v>38</v>
      </c>
      <c r="E485" s="52">
        <v>1107068</v>
      </c>
      <c r="F485" s="50">
        <v>240</v>
      </c>
      <c r="G485" s="51">
        <f t="shared" si="44"/>
        <v>84.3</v>
      </c>
      <c r="H485" s="66">
        <f t="shared" si="44"/>
        <v>0</v>
      </c>
      <c r="I485" s="51">
        <f t="shared" si="40"/>
        <v>0</v>
      </c>
    </row>
    <row r="486" spans="1:9" s="53" customFormat="1" ht="44.25" customHeight="1">
      <c r="A486" s="17" t="s">
        <v>214</v>
      </c>
      <c r="B486" s="6">
        <v>444</v>
      </c>
      <c r="C486" s="14" t="s">
        <v>43</v>
      </c>
      <c r="D486" s="14" t="s">
        <v>38</v>
      </c>
      <c r="E486" s="52">
        <v>1107068</v>
      </c>
      <c r="F486" s="50">
        <v>243</v>
      </c>
      <c r="G486" s="51">
        <v>84.3</v>
      </c>
      <c r="H486" s="66">
        <v>0</v>
      </c>
      <c r="I486" s="51">
        <f t="shared" si="40"/>
        <v>0</v>
      </c>
    </row>
    <row r="487" spans="1:9" ht="15.75">
      <c r="A487" s="28" t="s">
        <v>171</v>
      </c>
      <c r="B487" s="9">
        <v>444</v>
      </c>
      <c r="C487" s="4" t="s">
        <v>49</v>
      </c>
      <c r="D487" s="4"/>
      <c r="E487" s="18"/>
      <c r="F487" s="18"/>
      <c r="G487" s="46">
        <f>G488</f>
        <v>38707.699999999997</v>
      </c>
      <c r="H487" s="63">
        <f>H488</f>
        <v>13439</v>
      </c>
      <c r="I487" s="46">
        <f t="shared" si="40"/>
        <v>34.719190238634695</v>
      </c>
    </row>
    <row r="488" spans="1:9" ht="15.75">
      <c r="A488" s="3" t="s">
        <v>50</v>
      </c>
      <c r="B488" s="9">
        <v>444</v>
      </c>
      <c r="C488" s="4" t="s">
        <v>49</v>
      </c>
      <c r="D488" s="4" t="s">
        <v>3</v>
      </c>
      <c r="E488" s="18"/>
      <c r="F488" s="18"/>
      <c r="G488" s="46">
        <f>G489</f>
        <v>38707.699999999997</v>
      </c>
      <c r="H488" s="63">
        <f>H489</f>
        <v>13439</v>
      </c>
      <c r="I488" s="46">
        <f t="shared" si="40"/>
        <v>34.719190238634695</v>
      </c>
    </row>
    <row r="489" spans="1:9" ht="15.75">
      <c r="A489" s="6" t="s">
        <v>70</v>
      </c>
      <c r="B489" s="6">
        <v>444</v>
      </c>
      <c r="C489" s="7" t="s">
        <v>49</v>
      </c>
      <c r="D489" s="7" t="s">
        <v>3</v>
      </c>
      <c r="E489" s="23">
        <v>800000</v>
      </c>
      <c r="F489" s="8"/>
      <c r="G489" s="45">
        <f>G490+G515+G544+G554</f>
        <v>38707.699999999997</v>
      </c>
      <c r="H489" s="64">
        <f>H490+H515+H544</f>
        <v>13439</v>
      </c>
      <c r="I489" s="51">
        <f t="shared" si="40"/>
        <v>34.719190238634695</v>
      </c>
    </row>
    <row r="490" spans="1:9" ht="15.75" customHeight="1">
      <c r="A490" s="22" t="s">
        <v>172</v>
      </c>
      <c r="B490" s="6">
        <v>444</v>
      </c>
      <c r="C490" s="7" t="s">
        <v>49</v>
      </c>
      <c r="D490" s="7" t="s">
        <v>3</v>
      </c>
      <c r="E490" s="23">
        <v>810000</v>
      </c>
      <c r="F490" s="8"/>
      <c r="G490" s="45">
        <f>G491+G505</f>
        <v>28110.5</v>
      </c>
      <c r="H490" s="64">
        <f>H491+H505</f>
        <v>8806.9</v>
      </c>
      <c r="I490" s="51">
        <f t="shared" si="40"/>
        <v>31.329574358335854</v>
      </c>
    </row>
    <row r="491" spans="1:9" ht="31.5">
      <c r="A491" s="17" t="s">
        <v>62</v>
      </c>
      <c r="B491" s="6">
        <v>444</v>
      </c>
      <c r="C491" s="7" t="s">
        <v>49</v>
      </c>
      <c r="D491" s="7" t="s">
        <v>3</v>
      </c>
      <c r="E491" s="23">
        <v>810072</v>
      </c>
      <c r="F491" s="8"/>
      <c r="G491" s="45">
        <f>G492+G496+G500</f>
        <v>16146.3</v>
      </c>
      <c r="H491" s="64">
        <f>H492+H496+H500</f>
        <v>4536</v>
      </c>
      <c r="I491" s="51">
        <f t="shared" si="40"/>
        <v>28.093123501978784</v>
      </c>
    </row>
    <row r="492" spans="1:9" ht="78.75">
      <c r="A492" s="17" t="s">
        <v>192</v>
      </c>
      <c r="B492" s="6">
        <v>444</v>
      </c>
      <c r="C492" s="7" t="s">
        <v>49</v>
      </c>
      <c r="D492" s="7" t="s">
        <v>3</v>
      </c>
      <c r="E492" s="23">
        <v>810072</v>
      </c>
      <c r="F492" s="8">
        <v>100</v>
      </c>
      <c r="G492" s="45">
        <f>G493</f>
        <v>11060</v>
      </c>
      <c r="H492" s="64">
        <f>H493</f>
        <v>1997.6999999999998</v>
      </c>
      <c r="I492" s="51">
        <f t="shared" si="40"/>
        <v>18.062386980108496</v>
      </c>
    </row>
    <row r="493" spans="1:9" ht="19.5" customHeight="1">
      <c r="A493" s="17" t="s">
        <v>44</v>
      </c>
      <c r="B493" s="6">
        <v>444</v>
      </c>
      <c r="C493" s="7" t="s">
        <v>49</v>
      </c>
      <c r="D493" s="7" t="s">
        <v>3</v>
      </c>
      <c r="E493" s="23">
        <v>810072</v>
      </c>
      <c r="F493" s="8">
        <v>110</v>
      </c>
      <c r="G493" s="45">
        <f>G494+G495</f>
        <v>11060</v>
      </c>
      <c r="H493" s="64">
        <f>H494+H495</f>
        <v>1997.6999999999998</v>
      </c>
      <c r="I493" s="51">
        <f t="shared" si="40"/>
        <v>18.062386980108496</v>
      </c>
    </row>
    <row r="494" spans="1:9" ht="31.5">
      <c r="A494" s="17" t="s">
        <v>219</v>
      </c>
      <c r="B494" s="6">
        <v>444</v>
      </c>
      <c r="C494" s="7" t="s">
        <v>49</v>
      </c>
      <c r="D494" s="7" t="s">
        <v>3</v>
      </c>
      <c r="E494" s="23">
        <v>810072</v>
      </c>
      <c r="F494" s="8">
        <v>111</v>
      </c>
      <c r="G494" s="45">
        <v>11030</v>
      </c>
      <c r="H494" s="64">
        <v>1983.6</v>
      </c>
      <c r="I494" s="51">
        <f t="shared" si="40"/>
        <v>17.983680870353581</v>
      </c>
    </row>
    <row r="495" spans="1:9" ht="31.5">
      <c r="A495" s="17" t="s">
        <v>222</v>
      </c>
      <c r="B495" s="6">
        <v>444</v>
      </c>
      <c r="C495" s="7" t="s">
        <v>49</v>
      </c>
      <c r="D495" s="7" t="s">
        <v>3</v>
      </c>
      <c r="E495" s="23">
        <v>810072</v>
      </c>
      <c r="F495" s="8">
        <v>112</v>
      </c>
      <c r="G495" s="45">
        <v>30</v>
      </c>
      <c r="H495" s="64">
        <v>14.1</v>
      </c>
      <c r="I495" s="51">
        <f t="shared" si="40"/>
        <v>47</v>
      </c>
    </row>
    <row r="496" spans="1:9" ht="31.5">
      <c r="A496" s="17" t="s">
        <v>14</v>
      </c>
      <c r="B496" s="6">
        <v>444</v>
      </c>
      <c r="C496" s="7" t="s">
        <v>49</v>
      </c>
      <c r="D496" s="7" t="s">
        <v>3</v>
      </c>
      <c r="E496" s="26">
        <v>810072</v>
      </c>
      <c r="F496" s="8">
        <v>200</v>
      </c>
      <c r="G496" s="45">
        <f>G497</f>
        <v>3273</v>
      </c>
      <c r="H496" s="64">
        <f>H497</f>
        <v>1359.7</v>
      </c>
      <c r="I496" s="51">
        <f t="shared" si="40"/>
        <v>41.542926978307364</v>
      </c>
    </row>
    <row r="497" spans="1:9" ht="36" customHeight="1">
      <c r="A497" s="17" t="s">
        <v>194</v>
      </c>
      <c r="B497" s="6">
        <v>444</v>
      </c>
      <c r="C497" s="7" t="s">
        <v>49</v>
      </c>
      <c r="D497" s="7" t="s">
        <v>3</v>
      </c>
      <c r="E497" s="26">
        <v>810072</v>
      </c>
      <c r="F497" s="8">
        <v>240</v>
      </c>
      <c r="G497" s="45">
        <f>G498+G499</f>
        <v>3273</v>
      </c>
      <c r="H497" s="64">
        <f>H498+H499</f>
        <v>1359.7</v>
      </c>
      <c r="I497" s="51">
        <f t="shared" si="40"/>
        <v>41.542926978307364</v>
      </c>
    </row>
    <row r="498" spans="1:9" ht="31.5">
      <c r="A498" s="6" t="s">
        <v>17</v>
      </c>
      <c r="B498" s="6">
        <v>444</v>
      </c>
      <c r="C498" s="7" t="s">
        <v>49</v>
      </c>
      <c r="D498" s="7" t="s">
        <v>3</v>
      </c>
      <c r="E498" s="26">
        <v>810072</v>
      </c>
      <c r="F498" s="8">
        <v>242</v>
      </c>
      <c r="G498" s="45">
        <v>200</v>
      </c>
      <c r="H498" s="64">
        <v>107.3</v>
      </c>
      <c r="I498" s="51">
        <f t="shared" si="40"/>
        <v>53.65</v>
      </c>
    </row>
    <row r="499" spans="1:9" ht="32.25" customHeight="1">
      <c r="A499" s="17" t="s">
        <v>220</v>
      </c>
      <c r="B499" s="6">
        <v>444</v>
      </c>
      <c r="C499" s="7" t="s">
        <v>49</v>
      </c>
      <c r="D499" s="7" t="s">
        <v>3</v>
      </c>
      <c r="E499" s="26">
        <v>810072</v>
      </c>
      <c r="F499" s="8">
        <v>244</v>
      </c>
      <c r="G499" s="45">
        <v>3073</v>
      </c>
      <c r="H499" s="64">
        <v>1252.4000000000001</v>
      </c>
      <c r="I499" s="51">
        <f t="shared" si="40"/>
        <v>40.754962577286044</v>
      </c>
    </row>
    <row r="500" spans="1:9" ht="15.75">
      <c r="A500" s="17" t="s">
        <v>20</v>
      </c>
      <c r="B500" s="6">
        <v>444</v>
      </c>
      <c r="C500" s="7" t="s">
        <v>49</v>
      </c>
      <c r="D500" s="7" t="s">
        <v>3</v>
      </c>
      <c r="E500" s="23">
        <v>810072</v>
      </c>
      <c r="F500" s="8">
        <v>800</v>
      </c>
      <c r="G500" s="45">
        <f>G501</f>
        <v>1813.3</v>
      </c>
      <c r="H500" s="64">
        <f>H501</f>
        <v>1178.6000000000001</v>
      </c>
      <c r="I500" s="51">
        <f t="shared" si="40"/>
        <v>64.997518336734146</v>
      </c>
    </row>
    <row r="501" spans="1:9" ht="15.75">
      <c r="A501" s="17" t="s">
        <v>196</v>
      </c>
      <c r="B501" s="6">
        <v>444</v>
      </c>
      <c r="C501" s="7" t="s">
        <v>49</v>
      </c>
      <c r="D501" s="7" t="s">
        <v>3</v>
      </c>
      <c r="E501" s="23">
        <v>810072</v>
      </c>
      <c r="F501" s="8">
        <v>850</v>
      </c>
      <c r="G501" s="45">
        <f>G502+G503+G504</f>
        <v>1813.3</v>
      </c>
      <c r="H501" s="64">
        <f>H502+H503+H504</f>
        <v>1178.6000000000001</v>
      </c>
      <c r="I501" s="51">
        <f t="shared" si="40"/>
        <v>64.997518336734146</v>
      </c>
    </row>
    <row r="502" spans="1:9" ht="31.5">
      <c r="A502" s="17" t="s">
        <v>23</v>
      </c>
      <c r="B502" s="6">
        <v>444</v>
      </c>
      <c r="C502" s="7" t="s">
        <v>49</v>
      </c>
      <c r="D502" s="7" t="s">
        <v>3</v>
      </c>
      <c r="E502" s="23">
        <v>810072</v>
      </c>
      <c r="F502" s="8">
        <v>851</v>
      </c>
      <c r="G502" s="45">
        <v>1793.5</v>
      </c>
      <c r="H502" s="64">
        <v>1167.9000000000001</v>
      </c>
      <c r="I502" s="51">
        <f t="shared" si="40"/>
        <v>65.118483412322277</v>
      </c>
    </row>
    <row r="503" spans="1:9" ht="15.75">
      <c r="A503" s="17" t="s">
        <v>197</v>
      </c>
      <c r="B503" s="6">
        <v>444</v>
      </c>
      <c r="C503" s="7" t="s">
        <v>49</v>
      </c>
      <c r="D503" s="7" t="s">
        <v>3</v>
      </c>
      <c r="E503" s="23">
        <v>810072</v>
      </c>
      <c r="F503" s="8">
        <v>852</v>
      </c>
      <c r="G503" s="45">
        <v>12.8</v>
      </c>
      <c r="H503" s="64">
        <v>4.2</v>
      </c>
      <c r="I503" s="51">
        <f t="shared" si="40"/>
        <v>32.8125</v>
      </c>
    </row>
    <row r="504" spans="1:9" ht="15.75">
      <c r="A504" s="17" t="s">
        <v>200</v>
      </c>
      <c r="B504" s="6">
        <v>444</v>
      </c>
      <c r="C504" s="7" t="s">
        <v>49</v>
      </c>
      <c r="D504" s="7" t="s">
        <v>3</v>
      </c>
      <c r="E504" s="23">
        <v>810072</v>
      </c>
      <c r="F504" s="8">
        <v>853</v>
      </c>
      <c r="G504" s="45">
        <v>7</v>
      </c>
      <c r="H504" s="64">
        <v>6.5</v>
      </c>
      <c r="I504" s="51">
        <f t="shared" si="40"/>
        <v>92.857142857142861</v>
      </c>
    </row>
    <row r="505" spans="1:9" ht="83.25" customHeight="1">
      <c r="A505" s="17" t="s">
        <v>233</v>
      </c>
      <c r="B505" s="6">
        <v>444</v>
      </c>
      <c r="C505" s="7" t="s">
        <v>49</v>
      </c>
      <c r="D505" s="7" t="s">
        <v>3</v>
      </c>
      <c r="E505" s="23">
        <v>817051</v>
      </c>
      <c r="F505" s="8"/>
      <c r="G505" s="45">
        <f>G506+G509+G512</f>
        <v>11964.2</v>
      </c>
      <c r="H505" s="64">
        <f>H506+H509+H512</f>
        <v>4270.8999999999996</v>
      </c>
      <c r="I505" s="51">
        <f t="shared" si="40"/>
        <v>35.697330368933983</v>
      </c>
    </row>
    <row r="506" spans="1:9" ht="78.75">
      <c r="A506" s="17" t="s">
        <v>192</v>
      </c>
      <c r="B506" s="6">
        <v>444</v>
      </c>
      <c r="C506" s="7" t="s">
        <v>49</v>
      </c>
      <c r="D506" s="7" t="s">
        <v>3</v>
      </c>
      <c r="E506" s="23">
        <v>817051</v>
      </c>
      <c r="F506" s="8">
        <v>100</v>
      </c>
      <c r="G506" s="45">
        <f>G507</f>
        <v>7300</v>
      </c>
      <c r="H506" s="64">
        <f>H507</f>
        <v>2858.5</v>
      </c>
      <c r="I506" s="51">
        <f t="shared" si="40"/>
        <v>39.157534246575345</v>
      </c>
    </row>
    <row r="507" spans="1:9" ht="22.5" customHeight="1">
      <c r="A507" s="17" t="s">
        <v>44</v>
      </c>
      <c r="B507" s="6">
        <v>444</v>
      </c>
      <c r="C507" s="7" t="s">
        <v>49</v>
      </c>
      <c r="D507" s="7" t="s">
        <v>3</v>
      </c>
      <c r="E507" s="23">
        <v>817051</v>
      </c>
      <c r="F507" s="8">
        <v>110</v>
      </c>
      <c r="G507" s="45">
        <f>G508</f>
        <v>7300</v>
      </c>
      <c r="H507" s="64">
        <f>H508</f>
        <v>2858.5</v>
      </c>
      <c r="I507" s="51">
        <f t="shared" si="40"/>
        <v>39.157534246575345</v>
      </c>
    </row>
    <row r="508" spans="1:9" ht="31.5">
      <c r="A508" s="17" t="s">
        <v>219</v>
      </c>
      <c r="B508" s="6">
        <v>444</v>
      </c>
      <c r="C508" s="7" t="s">
        <v>49</v>
      </c>
      <c r="D508" s="7" t="s">
        <v>3</v>
      </c>
      <c r="E508" s="23">
        <v>817051</v>
      </c>
      <c r="F508" s="8">
        <v>111</v>
      </c>
      <c r="G508" s="45">
        <v>7300</v>
      </c>
      <c r="H508" s="64">
        <v>2858.5</v>
      </c>
      <c r="I508" s="51">
        <f t="shared" si="40"/>
        <v>39.157534246575345</v>
      </c>
    </row>
    <row r="509" spans="1:9" ht="31.5">
      <c r="A509" s="17" t="s">
        <v>14</v>
      </c>
      <c r="B509" s="6">
        <v>444</v>
      </c>
      <c r="C509" s="7" t="s">
        <v>49</v>
      </c>
      <c r="D509" s="7" t="s">
        <v>3</v>
      </c>
      <c r="E509" s="23">
        <v>817051</v>
      </c>
      <c r="F509" s="8">
        <v>200</v>
      </c>
      <c r="G509" s="45">
        <f>G510</f>
        <v>1664.2</v>
      </c>
      <c r="H509" s="64">
        <f>H510</f>
        <v>243.4</v>
      </c>
      <c r="I509" s="51">
        <f t="shared" si="40"/>
        <v>14.625645956014901</v>
      </c>
    </row>
    <row r="510" spans="1:9" ht="37.5" customHeight="1">
      <c r="A510" s="17" t="s">
        <v>194</v>
      </c>
      <c r="B510" s="6">
        <v>444</v>
      </c>
      <c r="C510" s="7" t="s">
        <v>49</v>
      </c>
      <c r="D510" s="7" t="s">
        <v>3</v>
      </c>
      <c r="E510" s="23">
        <v>817051</v>
      </c>
      <c r="F510" s="8">
        <v>240</v>
      </c>
      <c r="G510" s="45">
        <f>G511</f>
        <v>1664.2</v>
      </c>
      <c r="H510" s="64">
        <f>H511</f>
        <v>243.4</v>
      </c>
      <c r="I510" s="51">
        <f t="shared" si="40"/>
        <v>14.625645956014901</v>
      </c>
    </row>
    <row r="511" spans="1:9" ht="33.75" customHeight="1">
      <c r="A511" s="17" t="s">
        <v>220</v>
      </c>
      <c r="B511" s="6">
        <v>444</v>
      </c>
      <c r="C511" s="7" t="s">
        <v>49</v>
      </c>
      <c r="D511" s="7" t="s">
        <v>3</v>
      </c>
      <c r="E511" s="23">
        <v>817051</v>
      </c>
      <c r="F511" s="8">
        <v>244</v>
      </c>
      <c r="G511" s="45">
        <v>1664.2</v>
      </c>
      <c r="H511" s="64">
        <v>243.4</v>
      </c>
      <c r="I511" s="51">
        <f t="shared" si="40"/>
        <v>14.625645956014901</v>
      </c>
    </row>
    <row r="512" spans="1:9" ht="15.75">
      <c r="A512" s="17" t="s">
        <v>20</v>
      </c>
      <c r="B512" s="6">
        <v>444</v>
      </c>
      <c r="C512" s="7" t="s">
        <v>49</v>
      </c>
      <c r="D512" s="7" t="s">
        <v>3</v>
      </c>
      <c r="E512" s="23">
        <v>817051</v>
      </c>
      <c r="F512" s="8">
        <v>800</v>
      </c>
      <c r="G512" s="45">
        <f>G513</f>
        <v>3000</v>
      </c>
      <c r="H512" s="64">
        <f>H513</f>
        <v>1169</v>
      </c>
      <c r="I512" s="51">
        <f t="shared" si="40"/>
        <v>38.966666666666669</v>
      </c>
    </row>
    <row r="513" spans="1:9" ht="15.75">
      <c r="A513" s="17" t="s">
        <v>196</v>
      </c>
      <c r="B513" s="6">
        <v>444</v>
      </c>
      <c r="C513" s="7" t="s">
        <v>49</v>
      </c>
      <c r="D513" s="7" t="s">
        <v>3</v>
      </c>
      <c r="E513" s="23">
        <v>817051</v>
      </c>
      <c r="F513" s="8">
        <v>850</v>
      </c>
      <c r="G513" s="45">
        <f>G514</f>
        <v>3000</v>
      </c>
      <c r="H513" s="64">
        <f>H514</f>
        <v>1169</v>
      </c>
      <c r="I513" s="51">
        <f t="shared" si="40"/>
        <v>38.966666666666669</v>
      </c>
    </row>
    <row r="514" spans="1:9" ht="31.5">
      <c r="A514" s="17" t="s">
        <v>23</v>
      </c>
      <c r="B514" s="6">
        <v>444</v>
      </c>
      <c r="C514" s="7" t="s">
        <v>49</v>
      </c>
      <c r="D514" s="7" t="s">
        <v>3</v>
      </c>
      <c r="E514" s="23">
        <v>817051</v>
      </c>
      <c r="F514" s="8">
        <v>851</v>
      </c>
      <c r="G514" s="45">
        <v>3000</v>
      </c>
      <c r="H514" s="64">
        <v>1169</v>
      </c>
      <c r="I514" s="51">
        <f t="shared" si="40"/>
        <v>38.966666666666669</v>
      </c>
    </row>
    <row r="515" spans="1:9" ht="15.75">
      <c r="A515" s="17" t="s">
        <v>116</v>
      </c>
      <c r="B515" s="6">
        <v>444</v>
      </c>
      <c r="C515" s="7" t="s">
        <v>49</v>
      </c>
      <c r="D515" s="7" t="s">
        <v>3</v>
      </c>
      <c r="E515" s="23">
        <v>820000</v>
      </c>
      <c r="F515" s="8"/>
      <c r="G515" s="45">
        <f>G516+G530+G534</f>
        <v>8965.2000000000007</v>
      </c>
      <c r="H515" s="64">
        <f>H516+H530+H534</f>
        <v>4442</v>
      </c>
      <c r="I515" s="51">
        <f t="shared" si="40"/>
        <v>49.547137821799851</v>
      </c>
    </row>
    <row r="516" spans="1:9" ht="31.5">
      <c r="A516" s="17" t="s">
        <v>117</v>
      </c>
      <c r="B516" s="6">
        <v>444</v>
      </c>
      <c r="C516" s="7" t="s">
        <v>49</v>
      </c>
      <c r="D516" s="7" t="s">
        <v>3</v>
      </c>
      <c r="E516" s="23">
        <v>820074</v>
      </c>
      <c r="F516" s="8"/>
      <c r="G516" s="8">
        <f>G517+G521+G525</f>
        <v>2437.6999999999998</v>
      </c>
      <c r="H516" s="64">
        <f>H517+H521+H525</f>
        <v>2042.3999999999999</v>
      </c>
      <c r="I516" s="51">
        <f t="shared" si="40"/>
        <v>83.78389465479755</v>
      </c>
    </row>
    <row r="517" spans="1:9" ht="84" customHeight="1">
      <c r="A517" s="17" t="s">
        <v>192</v>
      </c>
      <c r="B517" s="6">
        <v>444</v>
      </c>
      <c r="C517" s="7" t="s">
        <v>49</v>
      </c>
      <c r="D517" s="7" t="s">
        <v>3</v>
      </c>
      <c r="E517" s="23">
        <v>820074</v>
      </c>
      <c r="F517" s="8">
        <v>100</v>
      </c>
      <c r="G517" s="8">
        <f>G518</f>
        <v>1715.2</v>
      </c>
      <c r="H517" s="64">
        <f>H518</f>
        <v>1696.5</v>
      </c>
      <c r="I517" s="51">
        <f t="shared" si="40"/>
        <v>98.909748134328353</v>
      </c>
    </row>
    <row r="518" spans="1:9" ht="19.5" customHeight="1">
      <c r="A518" s="17" t="s">
        <v>44</v>
      </c>
      <c r="B518" s="6">
        <v>444</v>
      </c>
      <c r="C518" s="7" t="s">
        <v>49</v>
      </c>
      <c r="D518" s="7" t="s">
        <v>3</v>
      </c>
      <c r="E518" s="23">
        <v>820074</v>
      </c>
      <c r="F518" s="8">
        <v>110</v>
      </c>
      <c r="G518" s="8">
        <f>G519+G520</f>
        <v>1715.2</v>
      </c>
      <c r="H518" s="64">
        <f>H519+H520</f>
        <v>1696.5</v>
      </c>
      <c r="I518" s="51">
        <f t="shared" si="40"/>
        <v>98.909748134328353</v>
      </c>
    </row>
    <row r="519" spans="1:9" ht="31.5">
      <c r="A519" s="17" t="s">
        <v>219</v>
      </c>
      <c r="B519" s="6">
        <v>444</v>
      </c>
      <c r="C519" s="7" t="s">
        <v>49</v>
      </c>
      <c r="D519" s="7" t="s">
        <v>3</v>
      </c>
      <c r="E519" s="23">
        <v>820074</v>
      </c>
      <c r="F519" s="8">
        <v>111</v>
      </c>
      <c r="G519" s="8">
        <v>1685.2</v>
      </c>
      <c r="H519" s="64">
        <v>1679.2</v>
      </c>
      <c r="I519" s="51">
        <f t="shared" si="40"/>
        <v>99.64395917398528</v>
      </c>
    </row>
    <row r="520" spans="1:9" ht="31.5">
      <c r="A520" s="17" t="s">
        <v>222</v>
      </c>
      <c r="B520" s="6">
        <v>444</v>
      </c>
      <c r="C520" s="7" t="s">
        <v>49</v>
      </c>
      <c r="D520" s="7" t="s">
        <v>3</v>
      </c>
      <c r="E520" s="23">
        <v>820074</v>
      </c>
      <c r="F520" s="8">
        <v>112</v>
      </c>
      <c r="G520" s="45">
        <v>30</v>
      </c>
      <c r="H520" s="64">
        <v>17.3</v>
      </c>
      <c r="I520" s="51">
        <f t="shared" si="40"/>
        <v>57.666666666666664</v>
      </c>
    </row>
    <row r="521" spans="1:9" ht="31.5">
      <c r="A521" s="17" t="s">
        <v>14</v>
      </c>
      <c r="B521" s="6">
        <v>444</v>
      </c>
      <c r="C521" s="7" t="s">
        <v>49</v>
      </c>
      <c r="D521" s="7" t="s">
        <v>3</v>
      </c>
      <c r="E521" s="23">
        <v>820074</v>
      </c>
      <c r="F521" s="8">
        <v>200</v>
      </c>
      <c r="G521" s="45">
        <f>G522</f>
        <v>678.5</v>
      </c>
      <c r="H521" s="64">
        <f>H522</f>
        <v>328.8</v>
      </c>
      <c r="I521" s="51">
        <f t="shared" si="40"/>
        <v>48.459837877671333</v>
      </c>
    </row>
    <row r="522" spans="1:9" ht="35.25" customHeight="1">
      <c r="A522" s="17" t="s">
        <v>194</v>
      </c>
      <c r="B522" s="6">
        <v>444</v>
      </c>
      <c r="C522" s="7" t="s">
        <v>49</v>
      </c>
      <c r="D522" s="7" t="s">
        <v>3</v>
      </c>
      <c r="E522" s="23">
        <v>820074</v>
      </c>
      <c r="F522" s="8">
        <v>240</v>
      </c>
      <c r="G522" s="45">
        <f>G523+G524</f>
        <v>678.5</v>
      </c>
      <c r="H522" s="64">
        <f>H523+H524</f>
        <v>328.8</v>
      </c>
      <c r="I522" s="51">
        <f t="shared" si="40"/>
        <v>48.459837877671333</v>
      </c>
    </row>
    <row r="523" spans="1:9" ht="31.5">
      <c r="A523" s="6" t="s">
        <v>17</v>
      </c>
      <c r="B523" s="6">
        <v>444</v>
      </c>
      <c r="C523" s="7" t="s">
        <v>49</v>
      </c>
      <c r="D523" s="7" t="s">
        <v>3</v>
      </c>
      <c r="E523" s="23">
        <v>820074</v>
      </c>
      <c r="F523" s="8">
        <v>242</v>
      </c>
      <c r="G523" s="45">
        <v>276</v>
      </c>
      <c r="H523" s="64">
        <v>123.2</v>
      </c>
      <c r="I523" s="51">
        <f t="shared" si="40"/>
        <v>44.637681159420289</v>
      </c>
    </row>
    <row r="524" spans="1:9" ht="33" customHeight="1">
      <c r="A524" s="17" t="s">
        <v>220</v>
      </c>
      <c r="B524" s="6">
        <v>444</v>
      </c>
      <c r="C524" s="7" t="s">
        <v>49</v>
      </c>
      <c r="D524" s="7" t="s">
        <v>3</v>
      </c>
      <c r="E524" s="23">
        <v>820074</v>
      </c>
      <c r="F524" s="8">
        <v>244</v>
      </c>
      <c r="G524" s="45">
        <v>402.5</v>
      </c>
      <c r="H524" s="64">
        <v>205.6</v>
      </c>
      <c r="I524" s="51">
        <f t="shared" si="40"/>
        <v>51.080745341614907</v>
      </c>
    </row>
    <row r="525" spans="1:9" ht="15.75">
      <c r="A525" s="17" t="s">
        <v>20</v>
      </c>
      <c r="B525" s="6">
        <v>444</v>
      </c>
      <c r="C525" s="7" t="s">
        <v>49</v>
      </c>
      <c r="D525" s="7" t="s">
        <v>3</v>
      </c>
      <c r="E525" s="23">
        <v>820074</v>
      </c>
      <c r="F525" s="8">
        <v>800</v>
      </c>
      <c r="G525" s="45">
        <f>G526</f>
        <v>44</v>
      </c>
      <c r="H525" s="64">
        <f>H526</f>
        <v>17.100000000000001</v>
      </c>
      <c r="I525" s="51">
        <f t="shared" si="40"/>
        <v>38.863636363636367</v>
      </c>
    </row>
    <row r="526" spans="1:9" ht="15.75">
      <c r="A526" s="17" t="s">
        <v>196</v>
      </c>
      <c r="B526" s="6">
        <v>444</v>
      </c>
      <c r="C526" s="7" t="s">
        <v>49</v>
      </c>
      <c r="D526" s="7" t="s">
        <v>3</v>
      </c>
      <c r="E526" s="23">
        <v>820074</v>
      </c>
      <c r="F526" s="8">
        <v>850</v>
      </c>
      <c r="G526" s="45">
        <f>G527+G528+G529</f>
        <v>44</v>
      </c>
      <c r="H526" s="64">
        <f>H527+H528+H529</f>
        <v>17.100000000000001</v>
      </c>
      <c r="I526" s="51">
        <f t="shared" si="40"/>
        <v>38.863636363636367</v>
      </c>
    </row>
    <row r="527" spans="1:9" ht="30" customHeight="1">
      <c r="A527" s="17" t="s">
        <v>23</v>
      </c>
      <c r="B527" s="6">
        <v>444</v>
      </c>
      <c r="C527" s="7" t="s">
        <v>49</v>
      </c>
      <c r="D527" s="7" t="s">
        <v>3</v>
      </c>
      <c r="E527" s="23">
        <v>820074</v>
      </c>
      <c r="F527" s="8">
        <v>851</v>
      </c>
      <c r="G527" s="45">
        <v>34</v>
      </c>
      <c r="H527" s="64">
        <v>17</v>
      </c>
      <c r="I527" s="51">
        <f t="shared" si="40"/>
        <v>50</v>
      </c>
    </row>
    <row r="528" spans="1:9" ht="21" customHeight="1">
      <c r="A528" s="17" t="s">
        <v>197</v>
      </c>
      <c r="B528" s="6">
        <v>444</v>
      </c>
      <c r="C528" s="7" t="s">
        <v>49</v>
      </c>
      <c r="D528" s="7" t="s">
        <v>3</v>
      </c>
      <c r="E528" s="23">
        <v>820074</v>
      </c>
      <c r="F528" s="8">
        <v>852</v>
      </c>
      <c r="G528" s="45">
        <v>9</v>
      </c>
      <c r="H528" s="64">
        <v>0.1</v>
      </c>
      <c r="I528" s="51">
        <f t="shared" si="40"/>
        <v>1.1111111111111112</v>
      </c>
    </row>
    <row r="529" spans="1:9" ht="18" customHeight="1">
      <c r="A529" s="17" t="s">
        <v>200</v>
      </c>
      <c r="B529" s="6">
        <v>444</v>
      </c>
      <c r="C529" s="7" t="s">
        <v>49</v>
      </c>
      <c r="D529" s="7" t="s">
        <v>3</v>
      </c>
      <c r="E529" s="23">
        <v>820074</v>
      </c>
      <c r="F529" s="8">
        <v>853</v>
      </c>
      <c r="G529" s="45">
        <v>1</v>
      </c>
      <c r="H529" s="64">
        <v>0</v>
      </c>
      <c r="I529" s="51">
        <f t="shared" si="40"/>
        <v>0</v>
      </c>
    </row>
    <row r="530" spans="1:9" ht="48" customHeight="1">
      <c r="A530" s="17" t="s">
        <v>142</v>
      </c>
      <c r="B530" s="6">
        <v>444</v>
      </c>
      <c r="C530" s="7" t="s">
        <v>49</v>
      </c>
      <c r="D530" s="7" t="s">
        <v>3</v>
      </c>
      <c r="E530" s="23">
        <v>825144</v>
      </c>
      <c r="F530" s="8"/>
      <c r="G530" s="45">
        <f t="shared" ref="G530:H532" si="45">G531</f>
        <v>7.5</v>
      </c>
      <c r="H530" s="64">
        <f t="shared" si="45"/>
        <v>0</v>
      </c>
      <c r="I530" s="51">
        <f t="shared" si="40"/>
        <v>0</v>
      </c>
    </row>
    <row r="531" spans="1:9" ht="34.5" customHeight="1">
      <c r="A531" s="17" t="s">
        <v>14</v>
      </c>
      <c r="B531" s="6">
        <v>444</v>
      </c>
      <c r="C531" s="7" t="s">
        <v>49</v>
      </c>
      <c r="D531" s="7" t="s">
        <v>3</v>
      </c>
      <c r="E531" s="23">
        <v>825144</v>
      </c>
      <c r="F531" s="8">
        <v>200</v>
      </c>
      <c r="G531" s="45">
        <f t="shared" si="45"/>
        <v>7.5</v>
      </c>
      <c r="H531" s="64">
        <f t="shared" si="45"/>
        <v>0</v>
      </c>
      <c r="I531" s="51">
        <f t="shared" si="40"/>
        <v>0</v>
      </c>
    </row>
    <row r="532" spans="1:9" ht="32.25" customHeight="1">
      <c r="A532" s="17" t="s">
        <v>194</v>
      </c>
      <c r="B532" s="6">
        <v>444</v>
      </c>
      <c r="C532" s="7" t="s">
        <v>49</v>
      </c>
      <c r="D532" s="7" t="s">
        <v>3</v>
      </c>
      <c r="E532" s="23">
        <v>825144</v>
      </c>
      <c r="F532" s="8">
        <v>240</v>
      </c>
      <c r="G532" s="45">
        <f t="shared" si="45"/>
        <v>7.5</v>
      </c>
      <c r="H532" s="64">
        <f t="shared" si="45"/>
        <v>0</v>
      </c>
      <c r="I532" s="51">
        <f t="shared" si="40"/>
        <v>0</v>
      </c>
    </row>
    <row r="533" spans="1:9" ht="33" customHeight="1">
      <c r="A533" s="17" t="s">
        <v>220</v>
      </c>
      <c r="B533" s="6">
        <v>444</v>
      </c>
      <c r="C533" s="7" t="s">
        <v>49</v>
      </c>
      <c r="D533" s="7" t="s">
        <v>3</v>
      </c>
      <c r="E533" s="23">
        <v>825144</v>
      </c>
      <c r="F533" s="8">
        <v>244</v>
      </c>
      <c r="G533" s="45">
        <v>7.5</v>
      </c>
      <c r="H533" s="64">
        <v>0</v>
      </c>
      <c r="I533" s="51">
        <f t="shared" si="40"/>
        <v>0</v>
      </c>
    </row>
    <row r="534" spans="1:9" ht="99" customHeight="1">
      <c r="A534" s="17" t="s">
        <v>234</v>
      </c>
      <c r="B534" s="6">
        <v>444</v>
      </c>
      <c r="C534" s="7" t="s">
        <v>49</v>
      </c>
      <c r="D534" s="7" t="s">
        <v>3</v>
      </c>
      <c r="E534" s="23">
        <v>827051</v>
      </c>
      <c r="F534" s="8"/>
      <c r="G534" s="45">
        <f>G535+G541+G538</f>
        <v>6520</v>
      </c>
      <c r="H534" s="64">
        <f>H535+H541+H538</f>
        <v>2399.6</v>
      </c>
      <c r="I534" s="51">
        <f t="shared" si="40"/>
        <v>36.803680981595086</v>
      </c>
    </row>
    <row r="535" spans="1:9" ht="78" customHeight="1">
      <c r="A535" s="17" t="s">
        <v>192</v>
      </c>
      <c r="B535" s="6">
        <v>444</v>
      </c>
      <c r="C535" s="7" t="s">
        <v>49</v>
      </c>
      <c r="D535" s="7" t="s">
        <v>3</v>
      </c>
      <c r="E535" s="23">
        <v>827051</v>
      </c>
      <c r="F535" s="8">
        <v>100</v>
      </c>
      <c r="G535" s="45">
        <f>G536</f>
        <v>6400</v>
      </c>
      <c r="H535" s="64">
        <f>H537</f>
        <v>2394.6</v>
      </c>
      <c r="I535" s="51">
        <f t="shared" si="40"/>
        <v>37.415624999999999</v>
      </c>
    </row>
    <row r="536" spans="1:9" ht="23.25" customHeight="1">
      <c r="A536" s="17" t="s">
        <v>44</v>
      </c>
      <c r="B536" s="6">
        <v>444</v>
      </c>
      <c r="C536" s="7" t="s">
        <v>49</v>
      </c>
      <c r="D536" s="7" t="s">
        <v>3</v>
      </c>
      <c r="E536" s="23">
        <v>827051</v>
      </c>
      <c r="F536" s="8">
        <v>110</v>
      </c>
      <c r="G536" s="45">
        <f>G537</f>
        <v>6400</v>
      </c>
      <c r="H536" s="64">
        <f>H537</f>
        <v>2394.6</v>
      </c>
      <c r="I536" s="51">
        <f t="shared" si="40"/>
        <v>37.415624999999999</v>
      </c>
    </row>
    <row r="537" spans="1:9" ht="33" customHeight="1">
      <c r="A537" s="17" t="s">
        <v>219</v>
      </c>
      <c r="B537" s="6">
        <v>444</v>
      </c>
      <c r="C537" s="7" t="s">
        <v>49</v>
      </c>
      <c r="D537" s="7" t="s">
        <v>3</v>
      </c>
      <c r="E537" s="23">
        <v>827051</v>
      </c>
      <c r="F537" s="8">
        <v>111</v>
      </c>
      <c r="G537" s="45">
        <v>6400</v>
      </c>
      <c r="H537" s="64">
        <v>2394.6</v>
      </c>
      <c r="I537" s="51">
        <f t="shared" si="40"/>
        <v>37.415624999999999</v>
      </c>
    </row>
    <row r="538" spans="1:9" ht="33" customHeight="1">
      <c r="A538" s="17" t="s">
        <v>14</v>
      </c>
      <c r="B538" s="6">
        <v>444</v>
      </c>
      <c r="C538" s="7" t="s">
        <v>49</v>
      </c>
      <c r="D538" s="7" t="s">
        <v>3</v>
      </c>
      <c r="E538" s="23">
        <v>827051</v>
      </c>
      <c r="F538" s="8">
        <v>200</v>
      </c>
      <c r="G538" s="45">
        <f>G539</f>
        <v>50</v>
      </c>
      <c r="H538" s="64">
        <f>H539</f>
        <v>0</v>
      </c>
      <c r="I538" s="51">
        <f t="shared" si="40"/>
        <v>0</v>
      </c>
    </row>
    <row r="539" spans="1:9" ht="33" customHeight="1">
      <c r="A539" s="17" t="s">
        <v>194</v>
      </c>
      <c r="B539" s="6">
        <v>444</v>
      </c>
      <c r="C539" s="7" t="s">
        <v>49</v>
      </c>
      <c r="D539" s="7" t="s">
        <v>3</v>
      </c>
      <c r="E539" s="23">
        <v>827051</v>
      </c>
      <c r="F539" s="8">
        <v>240</v>
      </c>
      <c r="G539" s="45">
        <f>G540</f>
        <v>50</v>
      </c>
      <c r="H539" s="64">
        <f>H540</f>
        <v>0</v>
      </c>
      <c r="I539" s="51">
        <f t="shared" si="40"/>
        <v>0</v>
      </c>
    </row>
    <row r="540" spans="1:9" ht="33" customHeight="1">
      <c r="A540" s="17" t="s">
        <v>220</v>
      </c>
      <c r="B540" s="6">
        <v>444</v>
      </c>
      <c r="C540" s="7" t="s">
        <v>49</v>
      </c>
      <c r="D540" s="7" t="s">
        <v>3</v>
      </c>
      <c r="E540" s="23">
        <v>827051</v>
      </c>
      <c r="F540" s="8">
        <v>244</v>
      </c>
      <c r="G540" s="45">
        <v>50</v>
      </c>
      <c r="H540" s="64">
        <v>0</v>
      </c>
      <c r="I540" s="51">
        <f t="shared" si="40"/>
        <v>0</v>
      </c>
    </row>
    <row r="541" spans="1:9" ht="17.25" customHeight="1">
      <c r="A541" s="17" t="s">
        <v>20</v>
      </c>
      <c r="B541" s="6">
        <v>444</v>
      </c>
      <c r="C541" s="7" t="s">
        <v>49</v>
      </c>
      <c r="D541" s="7" t="s">
        <v>3</v>
      </c>
      <c r="E541" s="23">
        <v>827051</v>
      </c>
      <c r="F541" s="8">
        <v>800</v>
      </c>
      <c r="G541" s="45">
        <f>G542</f>
        <v>70</v>
      </c>
      <c r="H541" s="64">
        <f>H542</f>
        <v>5</v>
      </c>
      <c r="I541" s="51">
        <f t="shared" si="40"/>
        <v>7.1428571428571423</v>
      </c>
    </row>
    <row r="542" spans="1:9" ht="18" customHeight="1">
      <c r="A542" s="17" t="s">
        <v>196</v>
      </c>
      <c r="B542" s="6">
        <v>444</v>
      </c>
      <c r="C542" s="7" t="s">
        <v>49</v>
      </c>
      <c r="D542" s="7" t="s">
        <v>3</v>
      </c>
      <c r="E542" s="23">
        <v>827051</v>
      </c>
      <c r="F542" s="8">
        <v>850</v>
      </c>
      <c r="G542" s="45">
        <f>G543</f>
        <v>70</v>
      </c>
      <c r="H542" s="64">
        <f>H543</f>
        <v>5</v>
      </c>
      <c r="I542" s="51">
        <f t="shared" si="40"/>
        <v>7.1428571428571423</v>
      </c>
    </row>
    <row r="543" spans="1:9" ht="35.25" customHeight="1">
      <c r="A543" s="17" t="s">
        <v>23</v>
      </c>
      <c r="B543" s="6">
        <v>444</v>
      </c>
      <c r="C543" s="7" t="s">
        <v>49</v>
      </c>
      <c r="D543" s="7" t="s">
        <v>3</v>
      </c>
      <c r="E543" s="23">
        <v>827051</v>
      </c>
      <c r="F543" s="8">
        <v>851</v>
      </c>
      <c r="G543" s="45">
        <v>70</v>
      </c>
      <c r="H543" s="64">
        <v>5</v>
      </c>
      <c r="I543" s="51">
        <f t="shared" si="40"/>
        <v>7.1428571428571423</v>
      </c>
    </row>
    <row r="544" spans="1:9" ht="30" customHeight="1">
      <c r="A544" s="17" t="s">
        <v>140</v>
      </c>
      <c r="B544" s="6">
        <v>444</v>
      </c>
      <c r="C544" s="7" t="s">
        <v>49</v>
      </c>
      <c r="D544" s="7" t="s">
        <v>3</v>
      </c>
      <c r="E544" s="23">
        <v>830000</v>
      </c>
      <c r="F544" s="8"/>
      <c r="G544" s="45">
        <f>G545+G549+G551</f>
        <v>705</v>
      </c>
      <c r="H544" s="64">
        <f>H545+H549+H551</f>
        <v>190.1</v>
      </c>
      <c r="I544" s="51">
        <f t="shared" si="40"/>
        <v>26.964539007092199</v>
      </c>
    </row>
    <row r="545" spans="1:9" ht="30" customHeight="1">
      <c r="A545" s="17" t="s">
        <v>141</v>
      </c>
      <c r="B545" s="6">
        <v>444</v>
      </c>
      <c r="C545" s="7" t="s">
        <v>49</v>
      </c>
      <c r="D545" s="7" t="s">
        <v>3</v>
      </c>
      <c r="E545" s="23">
        <v>830075</v>
      </c>
      <c r="F545" s="8"/>
      <c r="G545" s="45">
        <f t="shared" ref="G545:H547" si="46">G546</f>
        <v>500</v>
      </c>
      <c r="H545" s="64">
        <f t="shared" si="46"/>
        <v>165.1</v>
      </c>
      <c r="I545" s="51">
        <f t="shared" si="40"/>
        <v>33.019999999999996</v>
      </c>
    </row>
    <row r="546" spans="1:9" ht="30" customHeight="1">
      <c r="A546" s="17" t="s">
        <v>14</v>
      </c>
      <c r="B546" s="6">
        <v>444</v>
      </c>
      <c r="C546" s="7" t="s">
        <v>49</v>
      </c>
      <c r="D546" s="7" t="s">
        <v>3</v>
      </c>
      <c r="E546" s="23">
        <v>830075</v>
      </c>
      <c r="F546" s="8">
        <v>200</v>
      </c>
      <c r="G546" s="45">
        <f t="shared" si="46"/>
        <v>500</v>
      </c>
      <c r="H546" s="64">
        <f t="shared" si="46"/>
        <v>165.1</v>
      </c>
      <c r="I546" s="51">
        <f t="shared" si="40"/>
        <v>33.019999999999996</v>
      </c>
    </row>
    <row r="547" spans="1:9" ht="30" customHeight="1">
      <c r="A547" s="17" t="s">
        <v>194</v>
      </c>
      <c r="B547" s="6">
        <v>444</v>
      </c>
      <c r="C547" s="7" t="s">
        <v>49</v>
      </c>
      <c r="D547" s="7" t="s">
        <v>3</v>
      </c>
      <c r="E547" s="23">
        <v>830075</v>
      </c>
      <c r="F547" s="8">
        <v>240</v>
      </c>
      <c r="G547" s="45">
        <f t="shared" si="46"/>
        <v>500</v>
      </c>
      <c r="H547" s="64">
        <f t="shared" si="46"/>
        <v>165.1</v>
      </c>
      <c r="I547" s="51">
        <f t="shared" si="40"/>
        <v>33.019999999999996</v>
      </c>
    </row>
    <row r="548" spans="1:9" ht="45" customHeight="1">
      <c r="A548" s="17" t="s">
        <v>220</v>
      </c>
      <c r="B548" s="6">
        <v>444</v>
      </c>
      <c r="C548" s="7" t="s">
        <v>49</v>
      </c>
      <c r="D548" s="7" t="s">
        <v>3</v>
      </c>
      <c r="E548" s="23">
        <v>830075</v>
      </c>
      <c r="F548" s="8">
        <v>244</v>
      </c>
      <c r="G548" s="45">
        <v>500</v>
      </c>
      <c r="H548" s="64">
        <v>165.1</v>
      </c>
      <c r="I548" s="51">
        <f t="shared" si="40"/>
        <v>33.019999999999996</v>
      </c>
    </row>
    <row r="549" spans="1:9" ht="20.25" customHeight="1">
      <c r="A549" s="17" t="s">
        <v>56</v>
      </c>
      <c r="B549" s="6">
        <v>444</v>
      </c>
      <c r="C549" s="7" t="s">
        <v>49</v>
      </c>
      <c r="D549" s="7" t="s">
        <v>3</v>
      </c>
      <c r="E549" s="23">
        <v>830075</v>
      </c>
      <c r="F549" s="8">
        <v>300</v>
      </c>
      <c r="G549" s="45">
        <f>G550</f>
        <v>155</v>
      </c>
      <c r="H549" s="64">
        <f>H550</f>
        <v>25</v>
      </c>
      <c r="I549" s="51">
        <f t="shared" si="40"/>
        <v>16.129032258064516</v>
      </c>
    </row>
    <row r="550" spans="1:9" ht="19.5" customHeight="1">
      <c r="A550" s="17" t="s">
        <v>235</v>
      </c>
      <c r="B550" s="6">
        <v>444</v>
      </c>
      <c r="C550" s="7" t="s">
        <v>49</v>
      </c>
      <c r="D550" s="7" t="s">
        <v>3</v>
      </c>
      <c r="E550" s="23">
        <v>830075</v>
      </c>
      <c r="F550" s="8">
        <v>350</v>
      </c>
      <c r="G550" s="45">
        <v>155</v>
      </c>
      <c r="H550" s="64">
        <v>25</v>
      </c>
      <c r="I550" s="51">
        <f t="shared" ref="I550:I630" si="47">H550/G550*100</f>
        <v>16.129032258064516</v>
      </c>
    </row>
    <row r="551" spans="1:9" ht="50.25" customHeight="1">
      <c r="A551" s="17" t="s">
        <v>264</v>
      </c>
      <c r="B551" s="6">
        <v>444</v>
      </c>
      <c r="C551" s="7" t="s">
        <v>49</v>
      </c>
      <c r="D551" s="7" t="s">
        <v>3</v>
      </c>
      <c r="E551" s="23">
        <v>835148</v>
      </c>
      <c r="F551" s="8"/>
      <c r="G551" s="45">
        <f>G552</f>
        <v>50</v>
      </c>
      <c r="H551" s="64">
        <f>H552</f>
        <v>0</v>
      </c>
      <c r="I551" s="51">
        <f t="shared" si="47"/>
        <v>0</v>
      </c>
    </row>
    <row r="552" spans="1:9" ht="21" customHeight="1">
      <c r="A552" s="17" t="s">
        <v>56</v>
      </c>
      <c r="B552" s="6">
        <v>444</v>
      </c>
      <c r="C552" s="7" t="s">
        <v>49</v>
      </c>
      <c r="D552" s="7" t="s">
        <v>3</v>
      </c>
      <c r="E552" s="23">
        <v>835148</v>
      </c>
      <c r="F552" s="8">
        <v>300</v>
      </c>
      <c r="G552" s="45">
        <f>G553</f>
        <v>50</v>
      </c>
      <c r="H552" s="64">
        <f>H553</f>
        <v>0</v>
      </c>
      <c r="I552" s="51">
        <f t="shared" si="47"/>
        <v>0</v>
      </c>
    </row>
    <row r="553" spans="1:9" ht="18" customHeight="1">
      <c r="A553" s="17" t="s">
        <v>235</v>
      </c>
      <c r="B553" s="6">
        <v>444</v>
      </c>
      <c r="C553" s="7" t="s">
        <v>49</v>
      </c>
      <c r="D553" s="7" t="s">
        <v>3</v>
      </c>
      <c r="E553" s="23">
        <v>835148</v>
      </c>
      <c r="F553" s="8">
        <v>350</v>
      </c>
      <c r="G553" s="45">
        <v>50</v>
      </c>
      <c r="H553" s="64">
        <v>0</v>
      </c>
      <c r="I553" s="51">
        <f t="shared" si="47"/>
        <v>0</v>
      </c>
    </row>
    <row r="554" spans="1:9" ht="34.5" customHeight="1">
      <c r="A554" s="17" t="s">
        <v>236</v>
      </c>
      <c r="B554" s="6">
        <v>444</v>
      </c>
      <c r="C554" s="7" t="s">
        <v>49</v>
      </c>
      <c r="D554" s="7" t="s">
        <v>3</v>
      </c>
      <c r="E554" s="23">
        <v>840000</v>
      </c>
      <c r="F554" s="8"/>
      <c r="G554" s="45">
        <f>G555+G559</f>
        <v>927</v>
      </c>
      <c r="H554" s="64">
        <f>H555+H559</f>
        <v>0</v>
      </c>
      <c r="I554" s="51">
        <f t="shared" si="47"/>
        <v>0</v>
      </c>
    </row>
    <row r="555" spans="1:9" ht="81.75" customHeight="1">
      <c r="A555" s="17" t="s">
        <v>237</v>
      </c>
      <c r="B555" s="6">
        <v>444</v>
      </c>
      <c r="C555" s="7" t="s">
        <v>49</v>
      </c>
      <c r="D555" s="7" t="s">
        <v>3</v>
      </c>
      <c r="E555" s="23">
        <v>847066</v>
      </c>
      <c r="F555" s="8"/>
      <c r="G555" s="45">
        <f t="shared" ref="G555:H557" si="48">G556</f>
        <v>880</v>
      </c>
      <c r="H555" s="64">
        <f t="shared" si="48"/>
        <v>0</v>
      </c>
      <c r="I555" s="51">
        <f t="shared" si="47"/>
        <v>0</v>
      </c>
    </row>
    <row r="556" spans="1:9" ht="33.75" customHeight="1">
      <c r="A556" s="17" t="s">
        <v>14</v>
      </c>
      <c r="B556" s="6">
        <v>444</v>
      </c>
      <c r="C556" s="7" t="s">
        <v>49</v>
      </c>
      <c r="D556" s="7" t="s">
        <v>3</v>
      </c>
      <c r="E556" s="23">
        <v>847066</v>
      </c>
      <c r="F556" s="8">
        <v>200</v>
      </c>
      <c r="G556" s="45">
        <f t="shared" si="48"/>
        <v>880</v>
      </c>
      <c r="H556" s="64">
        <f t="shared" si="48"/>
        <v>0</v>
      </c>
      <c r="I556" s="51">
        <f t="shared" si="47"/>
        <v>0</v>
      </c>
    </row>
    <row r="557" spans="1:9" ht="30.75" customHeight="1">
      <c r="A557" s="6" t="s">
        <v>194</v>
      </c>
      <c r="B557" s="6">
        <v>444</v>
      </c>
      <c r="C557" s="7" t="s">
        <v>49</v>
      </c>
      <c r="D557" s="7" t="s">
        <v>3</v>
      </c>
      <c r="E557" s="23">
        <v>847066</v>
      </c>
      <c r="F557" s="8">
        <v>240</v>
      </c>
      <c r="G557" s="45">
        <f t="shared" si="48"/>
        <v>880</v>
      </c>
      <c r="H557" s="64">
        <f t="shared" si="48"/>
        <v>0</v>
      </c>
      <c r="I557" s="51">
        <f t="shared" si="47"/>
        <v>0</v>
      </c>
    </row>
    <row r="558" spans="1:9" ht="45" customHeight="1">
      <c r="A558" s="6" t="s">
        <v>214</v>
      </c>
      <c r="B558" s="6">
        <v>444</v>
      </c>
      <c r="C558" s="7" t="s">
        <v>49</v>
      </c>
      <c r="D558" s="7" t="s">
        <v>3</v>
      </c>
      <c r="E558" s="23">
        <v>847066</v>
      </c>
      <c r="F558" s="8">
        <v>243</v>
      </c>
      <c r="G558" s="45">
        <v>880</v>
      </c>
      <c r="H558" s="64">
        <v>0</v>
      </c>
      <c r="I558" s="51">
        <f t="shared" si="47"/>
        <v>0</v>
      </c>
    </row>
    <row r="559" spans="1:9" ht="62.25" customHeight="1">
      <c r="A559" s="17" t="s">
        <v>238</v>
      </c>
      <c r="B559" s="6">
        <v>444</v>
      </c>
      <c r="C559" s="7" t="s">
        <v>49</v>
      </c>
      <c r="D559" s="7" t="s">
        <v>3</v>
      </c>
      <c r="E559" s="23">
        <v>847067</v>
      </c>
      <c r="F559" s="8"/>
      <c r="G559" s="45">
        <f t="shared" ref="G559:H561" si="49">G560</f>
        <v>47</v>
      </c>
      <c r="H559" s="64">
        <f t="shared" si="49"/>
        <v>0</v>
      </c>
      <c r="I559" s="51">
        <f t="shared" si="47"/>
        <v>0</v>
      </c>
    </row>
    <row r="560" spans="1:9" ht="31.5" customHeight="1">
      <c r="A560" s="17" t="s">
        <v>14</v>
      </c>
      <c r="B560" s="6">
        <v>444</v>
      </c>
      <c r="C560" s="7" t="s">
        <v>49</v>
      </c>
      <c r="D560" s="7" t="s">
        <v>3</v>
      </c>
      <c r="E560" s="23">
        <v>847067</v>
      </c>
      <c r="F560" s="8">
        <v>200</v>
      </c>
      <c r="G560" s="45">
        <f t="shared" si="49"/>
        <v>47</v>
      </c>
      <c r="H560" s="64">
        <f t="shared" si="49"/>
        <v>0</v>
      </c>
      <c r="I560" s="51">
        <f t="shared" si="47"/>
        <v>0</v>
      </c>
    </row>
    <row r="561" spans="1:9" ht="36" customHeight="1">
      <c r="A561" s="17" t="s">
        <v>194</v>
      </c>
      <c r="B561" s="6">
        <v>444</v>
      </c>
      <c r="C561" s="7" t="s">
        <v>49</v>
      </c>
      <c r="D561" s="7" t="s">
        <v>3</v>
      </c>
      <c r="E561" s="23">
        <v>847067</v>
      </c>
      <c r="F561" s="8">
        <v>240</v>
      </c>
      <c r="G561" s="45">
        <f t="shared" si="49"/>
        <v>47</v>
      </c>
      <c r="H561" s="64">
        <f t="shared" si="49"/>
        <v>0</v>
      </c>
      <c r="I561" s="51">
        <f t="shared" si="47"/>
        <v>0</v>
      </c>
    </row>
    <row r="562" spans="1:9" ht="45" customHeight="1">
      <c r="A562" s="6" t="s">
        <v>214</v>
      </c>
      <c r="B562" s="6">
        <v>444</v>
      </c>
      <c r="C562" s="7" t="s">
        <v>49</v>
      </c>
      <c r="D562" s="7" t="s">
        <v>3</v>
      </c>
      <c r="E562" s="23">
        <v>847067</v>
      </c>
      <c r="F562" s="8">
        <v>243</v>
      </c>
      <c r="G562" s="45">
        <v>47</v>
      </c>
      <c r="H562" s="64">
        <v>0</v>
      </c>
      <c r="I562" s="51">
        <f t="shared" si="47"/>
        <v>0</v>
      </c>
    </row>
    <row r="563" spans="1:9" ht="15.75">
      <c r="A563" s="3" t="s">
        <v>52</v>
      </c>
      <c r="B563" s="9">
        <v>444</v>
      </c>
      <c r="C563" s="4" t="s">
        <v>53</v>
      </c>
      <c r="D563" s="4"/>
      <c r="E563" s="3"/>
      <c r="F563" s="3"/>
      <c r="G563" s="46">
        <f>G564+G571+G596+G613</f>
        <v>31725.799999999996</v>
      </c>
      <c r="H563" s="63">
        <f>H564+H571+H596+H613</f>
        <v>14143.999999999998</v>
      </c>
      <c r="I563" s="46">
        <f t="shared" si="47"/>
        <v>44.582012116321735</v>
      </c>
    </row>
    <row r="564" spans="1:9" ht="15.75">
      <c r="A564" s="3" t="s">
        <v>54</v>
      </c>
      <c r="B564" s="9">
        <v>444</v>
      </c>
      <c r="C564" s="4" t="s">
        <v>53</v>
      </c>
      <c r="D564" s="4" t="s">
        <v>3</v>
      </c>
      <c r="E564" s="3"/>
      <c r="F564" s="3"/>
      <c r="G564" s="46">
        <f t="shared" ref="G564:G569" si="50">G565</f>
        <v>1349.4</v>
      </c>
      <c r="H564" s="63">
        <f t="shared" ref="H564:H569" si="51">H565</f>
        <v>465.4</v>
      </c>
      <c r="I564" s="46">
        <f t="shared" si="47"/>
        <v>34.48940269749518</v>
      </c>
    </row>
    <row r="565" spans="1:9" ht="15.75">
      <c r="A565" s="15" t="s">
        <v>55</v>
      </c>
      <c r="B565" s="6">
        <v>444</v>
      </c>
      <c r="C565" s="14" t="s">
        <v>53</v>
      </c>
      <c r="D565" s="14" t="s">
        <v>3</v>
      </c>
      <c r="E565" s="15"/>
      <c r="F565" s="15"/>
      <c r="G565" s="51">
        <f t="shared" si="50"/>
        <v>1349.4</v>
      </c>
      <c r="H565" s="66">
        <f t="shared" si="51"/>
        <v>465.4</v>
      </c>
      <c r="I565" s="51">
        <f t="shared" si="47"/>
        <v>34.48940269749518</v>
      </c>
    </row>
    <row r="566" spans="1:9" ht="15.75">
      <c r="A566" s="6" t="s">
        <v>71</v>
      </c>
      <c r="B566" s="6">
        <v>444</v>
      </c>
      <c r="C566" s="14" t="s">
        <v>53</v>
      </c>
      <c r="D566" s="14" t="s">
        <v>3</v>
      </c>
      <c r="E566" s="33">
        <v>1000000</v>
      </c>
      <c r="F566" s="15"/>
      <c r="G566" s="51">
        <f t="shared" si="50"/>
        <v>1349.4</v>
      </c>
      <c r="H566" s="66">
        <f t="shared" si="51"/>
        <v>465.4</v>
      </c>
      <c r="I566" s="51">
        <f t="shared" si="47"/>
        <v>34.48940269749518</v>
      </c>
    </row>
    <row r="567" spans="1:9" ht="15.75">
      <c r="A567" s="17" t="s">
        <v>72</v>
      </c>
      <c r="B567" s="6">
        <v>444</v>
      </c>
      <c r="C567" s="32">
        <v>10</v>
      </c>
      <c r="D567" s="32">
        <v>1</v>
      </c>
      <c r="E567" s="31">
        <v>1010000</v>
      </c>
      <c r="F567" s="29" t="s">
        <v>51</v>
      </c>
      <c r="G567" s="51">
        <f t="shared" si="50"/>
        <v>1349.4</v>
      </c>
      <c r="H567" s="69">
        <f t="shared" si="51"/>
        <v>465.4</v>
      </c>
      <c r="I567" s="51">
        <f t="shared" si="47"/>
        <v>34.48940269749518</v>
      </c>
    </row>
    <row r="568" spans="1:9" ht="18.75" customHeight="1">
      <c r="A568" s="17" t="s">
        <v>56</v>
      </c>
      <c r="B568" s="6">
        <v>444</v>
      </c>
      <c r="C568" s="32">
        <v>10</v>
      </c>
      <c r="D568" s="32">
        <v>1</v>
      </c>
      <c r="E568" s="31">
        <v>1010202</v>
      </c>
      <c r="F568" s="30">
        <v>300</v>
      </c>
      <c r="G568" s="51">
        <f t="shared" si="50"/>
        <v>1349.4</v>
      </c>
      <c r="H568" s="69">
        <f t="shared" si="51"/>
        <v>465.4</v>
      </c>
      <c r="I568" s="51">
        <f t="shared" si="47"/>
        <v>34.48940269749518</v>
      </c>
    </row>
    <row r="569" spans="1:9" ht="31.5">
      <c r="A569" s="17" t="s">
        <v>239</v>
      </c>
      <c r="B569" s="6">
        <v>444</v>
      </c>
      <c r="C569" s="32">
        <v>10</v>
      </c>
      <c r="D569" s="32">
        <v>1</v>
      </c>
      <c r="E569" s="31">
        <v>1010202</v>
      </c>
      <c r="F569" s="30">
        <v>310</v>
      </c>
      <c r="G569" s="51">
        <f t="shared" si="50"/>
        <v>1349.4</v>
      </c>
      <c r="H569" s="69">
        <f t="shared" si="51"/>
        <v>465.4</v>
      </c>
      <c r="I569" s="51">
        <f t="shared" si="47"/>
        <v>34.48940269749518</v>
      </c>
    </row>
    <row r="570" spans="1:9" ht="15.75">
      <c r="A570" s="6" t="s">
        <v>240</v>
      </c>
      <c r="B570" s="6">
        <v>444</v>
      </c>
      <c r="C570" s="32">
        <v>10</v>
      </c>
      <c r="D570" s="32">
        <v>1</v>
      </c>
      <c r="E570" s="31">
        <v>1010202</v>
      </c>
      <c r="F570" s="8">
        <v>312</v>
      </c>
      <c r="G570" s="51">
        <v>1349.4</v>
      </c>
      <c r="H570" s="64">
        <v>465.4</v>
      </c>
      <c r="I570" s="51">
        <f t="shared" si="47"/>
        <v>34.48940269749518</v>
      </c>
    </row>
    <row r="571" spans="1:9" s="13" customFormat="1" ht="15.75">
      <c r="A571" s="9" t="s">
        <v>118</v>
      </c>
      <c r="B571" s="9">
        <v>444</v>
      </c>
      <c r="C571" s="54">
        <v>10</v>
      </c>
      <c r="D571" s="54">
        <v>2</v>
      </c>
      <c r="E571" s="55"/>
      <c r="F571" s="3"/>
      <c r="G571" s="46">
        <f>G573</f>
        <v>14956</v>
      </c>
      <c r="H571" s="63">
        <f>H572</f>
        <v>6969.2999999999993</v>
      </c>
      <c r="I571" s="46">
        <f t="shared" si="47"/>
        <v>46.598689489168223</v>
      </c>
    </row>
    <row r="572" spans="1:9" s="13" customFormat="1" ht="15.75">
      <c r="A572" s="6" t="s">
        <v>71</v>
      </c>
      <c r="B572" s="6">
        <v>444</v>
      </c>
      <c r="C572" s="32">
        <v>10</v>
      </c>
      <c r="D572" s="32">
        <v>2</v>
      </c>
      <c r="E572" s="31">
        <v>1000000</v>
      </c>
      <c r="F572" s="15"/>
      <c r="G572" s="51">
        <f>G573</f>
        <v>14956</v>
      </c>
      <c r="H572" s="66">
        <f>H573</f>
        <v>6969.2999999999993</v>
      </c>
      <c r="I572" s="51">
        <f t="shared" si="47"/>
        <v>46.598689489168223</v>
      </c>
    </row>
    <row r="573" spans="1:9" ht="15.75">
      <c r="A573" s="6" t="s">
        <v>119</v>
      </c>
      <c r="B573" s="6">
        <v>444</v>
      </c>
      <c r="C573" s="32">
        <v>10</v>
      </c>
      <c r="D573" s="32">
        <v>2</v>
      </c>
      <c r="E573" s="31">
        <v>1020000</v>
      </c>
      <c r="F573" s="8"/>
      <c r="G573" s="45">
        <f>G574+G588</f>
        <v>14956</v>
      </c>
      <c r="H573" s="64">
        <f>H574+H588</f>
        <v>6969.2999999999993</v>
      </c>
      <c r="I573" s="51">
        <f t="shared" si="47"/>
        <v>46.598689489168223</v>
      </c>
    </row>
    <row r="574" spans="1:9" ht="47.25">
      <c r="A574" s="6" t="s">
        <v>120</v>
      </c>
      <c r="B574" s="6">
        <v>444</v>
      </c>
      <c r="C574" s="32">
        <v>10</v>
      </c>
      <c r="D574" s="32">
        <v>2</v>
      </c>
      <c r="E574" s="31">
        <v>1027018</v>
      </c>
      <c r="F574" s="8"/>
      <c r="G574" s="45">
        <f>G575+G579+G583</f>
        <v>11804.5</v>
      </c>
      <c r="H574" s="64">
        <f>H575+H579+H583</f>
        <v>5467.0999999999995</v>
      </c>
      <c r="I574" s="51">
        <f t="shared" si="47"/>
        <v>46.31369393028082</v>
      </c>
    </row>
    <row r="575" spans="1:9" ht="78.75">
      <c r="A575" s="17" t="s">
        <v>192</v>
      </c>
      <c r="B575" s="6">
        <v>444</v>
      </c>
      <c r="C575" s="32">
        <v>10</v>
      </c>
      <c r="D575" s="32">
        <v>2</v>
      </c>
      <c r="E575" s="31">
        <v>1027018</v>
      </c>
      <c r="F575" s="8">
        <v>100</v>
      </c>
      <c r="G575" s="8">
        <f>G576</f>
        <v>10155.5</v>
      </c>
      <c r="H575" s="64">
        <f>H576</f>
        <v>5050.3999999999996</v>
      </c>
      <c r="I575" s="51">
        <f t="shared" si="47"/>
        <v>49.730687804637881</v>
      </c>
    </row>
    <row r="576" spans="1:9" ht="21.75" customHeight="1">
      <c r="A576" s="17" t="s">
        <v>44</v>
      </c>
      <c r="B576" s="6">
        <v>444</v>
      </c>
      <c r="C576" s="32">
        <v>10</v>
      </c>
      <c r="D576" s="32">
        <v>2</v>
      </c>
      <c r="E576" s="31">
        <v>1027018</v>
      </c>
      <c r="F576" s="8">
        <v>110</v>
      </c>
      <c r="G576" s="8">
        <f>G577+G578</f>
        <v>10155.5</v>
      </c>
      <c r="H576" s="64">
        <f>H577+H578</f>
        <v>5050.3999999999996</v>
      </c>
      <c r="I576" s="51">
        <f t="shared" si="47"/>
        <v>49.730687804637881</v>
      </c>
    </row>
    <row r="577" spans="1:9" ht="31.5">
      <c r="A577" s="17" t="s">
        <v>219</v>
      </c>
      <c r="B577" s="6">
        <v>444</v>
      </c>
      <c r="C577" s="32">
        <v>10</v>
      </c>
      <c r="D577" s="32">
        <v>2</v>
      </c>
      <c r="E577" s="31">
        <v>1027018</v>
      </c>
      <c r="F577" s="8">
        <v>111</v>
      </c>
      <c r="G577" s="8">
        <v>10095.5</v>
      </c>
      <c r="H577" s="64">
        <v>5023.3999999999996</v>
      </c>
      <c r="I577" s="51">
        <f t="shared" si="47"/>
        <v>49.758803427269569</v>
      </c>
    </row>
    <row r="578" spans="1:9" ht="31.5">
      <c r="A578" s="17" t="s">
        <v>222</v>
      </c>
      <c r="B578" s="6">
        <v>444</v>
      </c>
      <c r="C578" s="32">
        <v>10</v>
      </c>
      <c r="D578" s="32">
        <v>2</v>
      </c>
      <c r="E578" s="31">
        <v>1027018</v>
      </c>
      <c r="F578" s="8">
        <v>112</v>
      </c>
      <c r="G578" s="45">
        <v>60</v>
      </c>
      <c r="H578" s="64">
        <v>27</v>
      </c>
      <c r="I578" s="51">
        <f t="shared" si="47"/>
        <v>45</v>
      </c>
    </row>
    <row r="579" spans="1:9" ht="31.5">
      <c r="A579" s="17" t="s">
        <v>14</v>
      </c>
      <c r="B579" s="6">
        <v>444</v>
      </c>
      <c r="C579" s="32">
        <v>10</v>
      </c>
      <c r="D579" s="32">
        <v>2</v>
      </c>
      <c r="E579" s="31">
        <v>1027018</v>
      </c>
      <c r="F579" s="8">
        <v>200</v>
      </c>
      <c r="G579" s="45">
        <f>G580</f>
        <v>1370.5</v>
      </c>
      <c r="H579" s="64">
        <f>H580</f>
        <v>281.89999999999998</v>
      </c>
      <c r="I579" s="51">
        <f t="shared" si="47"/>
        <v>20.569135352061291</v>
      </c>
    </row>
    <row r="580" spans="1:9" ht="38.25" customHeight="1">
      <c r="A580" s="17" t="s">
        <v>194</v>
      </c>
      <c r="B580" s="6">
        <v>444</v>
      </c>
      <c r="C580" s="32">
        <v>10</v>
      </c>
      <c r="D580" s="32">
        <v>2</v>
      </c>
      <c r="E580" s="31">
        <v>1027018</v>
      </c>
      <c r="F580" s="8">
        <v>240</v>
      </c>
      <c r="G580" s="45">
        <f>G581+G582</f>
        <v>1370.5</v>
      </c>
      <c r="H580" s="64">
        <f>H581+H582</f>
        <v>281.89999999999998</v>
      </c>
      <c r="I580" s="51">
        <f t="shared" si="47"/>
        <v>20.569135352061291</v>
      </c>
    </row>
    <row r="581" spans="1:9" ht="31.5">
      <c r="A581" s="6" t="s">
        <v>17</v>
      </c>
      <c r="B581" s="6">
        <v>444</v>
      </c>
      <c r="C581" s="32">
        <v>10</v>
      </c>
      <c r="D581" s="32">
        <v>2</v>
      </c>
      <c r="E581" s="31">
        <v>1027018</v>
      </c>
      <c r="F581" s="8">
        <v>242</v>
      </c>
      <c r="G581" s="8">
        <v>212.2</v>
      </c>
      <c r="H581" s="64">
        <v>78.7</v>
      </c>
      <c r="I581" s="51">
        <f t="shared" si="47"/>
        <v>37.087653157398684</v>
      </c>
    </row>
    <row r="582" spans="1:9" ht="34.5" customHeight="1">
      <c r="A582" s="17" t="s">
        <v>220</v>
      </c>
      <c r="B582" s="6">
        <v>444</v>
      </c>
      <c r="C582" s="32">
        <v>10</v>
      </c>
      <c r="D582" s="32">
        <v>2</v>
      </c>
      <c r="E582" s="31">
        <v>1027018</v>
      </c>
      <c r="F582" s="8">
        <v>244</v>
      </c>
      <c r="G582" s="8">
        <v>1158.3</v>
      </c>
      <c r="H582" s="64">
        <v>203.2</v>
      </c>
      <c r="I582" s="51">
        <f t="shared" si="47"/>
        <v>17.542950876284209</v>
      </c>
    </row>
    <row r="583" spans="1:9" ht="15.75">
      <c r="A583" s="17" t="s">
        <v>20</v>
      </c>
      <c r="B583" s="6">
        <v>444</v>
      </c>
      <c r="C583" s="32">
        <v>10</v>
      </c>
      <c r="D583" s="32">
        <v>2</v>
      </c>
      <c r="E583" s="31">
        <v>1027018</v>
      </c>
      <c r="F583" s="8">
        <v>800</v>
      </c>
      <c r="G583" s="8">
        <f>G584</f>
        <v>278.5</v>
      </c>
      <c r="H583" s="64">
        <f>H584</f>
        <v>134.79999999999998</v>
      </c>
      <c r="I583" s="51">
        <f t="shared" si="47"/>
        <v>48.402154398563731</v>
      </c>
    </row>
    <row r="584" spans="1:9" ht="15.75">
      <c r="A584" s="17" t="s">
        <v>196</v>
      </c>
      <c r="B584" s="6">
        <v>444</v>
      </c>
      <c r="C584" s="32">
        <v>10</v>
      </c>
      <c r="D584" s="32">
        <v>2</v>
      </c>
      <c r="E584" s="31">
        <v>1027018</v>
      </c>
      <c r="F584" s="8">
        <v>850</v>
      </c>
      <c r="G584" s="8">
        <f>G585+G586+G587</f>
        <v>278.5</v>
      </c>
      <c r="H584" s="64">
        <f>H585+H586+H587</f>
        <v>134.79999999999998</v>
      </c>
      <c r="I584" s="51">
        <f t="shared" si="47"/>
        <v>48.402154398563731</v>
      </c>
    </row>
    <row r="585" spans="1:9" ht="29.25" customHeight="1">
      <c r="A585" s="17" t="s">
        <v>23</v>
      </c>
      <c r="B585" s="6">
        <v>444</v>
      </c>
      <c r="C585" s="32">
        <v>10</v>
      </c>
      <c r="D585" s="32">
        <v>2</v>
      </c>
      <c r="E585" s="31">
        <v>1027018</v>
      </c>
      <c r="F585" s="8">
        <v>851</v>
      </c>
      <c r="G585" s="8">
        <v>255.7</v>
      </c>
      <c r="H585" s="64">
        <v>124.5</v>
      </c>
      <c r="I585" s="51">
        <f t="shared" si="47"/>
        <v>48.689870942510751</v>
      </c>
    </row>
    <row r="586" spans="1:9" ht="21" customHeight="1">
      <c r="A586" s="17" t="s">
        <v>197</v>
      </c>
      <c r="B586" s="6">
        <v>444</v>
      </c>
      <c r="C586" s="32">
        <v>10</v>
      </c>
      <c r="D586" s="32">
        <v>2</v>
      </c>
      <c r="E586" s="31">
        <v>1027018</v>
      </c>
      <c r="F586" s="8">
        <v>852</v>
      </c>
      <c r="G586" s="8">
        <v>20.8</v>
      </c>
      <c r="H586" s="64">
        <v>10.1</v>
      </c>
      <c r="I586" s="51">
        <f t="shared" si="47"/>
        <v>48.557692307692299</v>
      </c>
    </row>
    <row r="587" spans="1:9" ht="15.75" customHeight="1">
      <c r="A587" s="17" t="s">
        <v>200</v>
      </c>
      <c r="B587" s="6">
        <v>444</v>
      </c>
      <c r="C587" s="32">
        <v>10</v>
      </c>
      <c r="D587" s="32">
        <v>2</v>
      </c>
      <c r="E587" s="31">
        <v>1027018</v>
      </c>
      <c r="F587" s="8">
        <v>853</v>
      </c>
      <c r="G587" s="8">
        <v>2</v>
      </c>
      <c r="H587" s="64">
        <v>0.2</v>
      </c>
      <c r="I587" s="51">
        <f t="shared" si="47"/>
        <v>10</v>
      </c>
    </row>
    <row r="588" spans="1:9" ht="44.25" customHeight="1">
      <c r="A588" s="6" t="s">
        <v>166</v>
      </c>
      <c r="B588" s="6">
        <v>444</v>
      </c>
      <c r="C588" s="32">
        <v>10</v>
      </c>
      <c r="D588" s="32">
        <v>2</v>
      </c>
      <c r="E588" s="31">
        <v>1027019</v>
      </c>
      <c r="F588" s="8"/>
      <c r="G588" s="45">
        <f>G589+G592</f>
        <v>3151.5</v>
      </c>
      <c r="H588" s="64">
        <f>H589+H592</f>
        <v>1502.2</v>
      </c>
      <c r="I588" s="51">
        <f t="shared" si="47"/>
        <v>47.66619070283992</v>
      </c>
    </row>
    <row r="589" spans="1:9" ht="84" customHeight="1">
      <c r="A589" s="17" t="s">
        <v>192</v>
      </c>
      <c r="B589" s="6">
        <v>444</v>
      </c>
      <c r="C589" s="32">
        <v>10</v>
      </c>
      <c r="D589" s="32">
        <v>2</v>
      </c>
      <c r="E589" s="31">
        <v>1027019</v>
      </c>
      <c r="F589" s="8">
        <v>100</v>
      </c>
      <c r="G589" s="8">
        <f>G590</f>
        <v>952.9</v>
      </c>
      <c r="H589" s="64">
        <f>H590</f>
        <v>438.2</v>
      </c>
      <c r="I589" s="51">
        <f t="shared" si="47"/>
        <v>45.985937663973139</v>
      </c>
    </row>
    <row r="590" spans="1:9" ht="31.5" customHeight="1">
      <c r="A590" s="17" t="s">
        <v>44</v>
      </c>
      <c r="B590" s="6">
        <v>444</v>
      </c>
      <c r="C590" s="32">
        <v>10</v>
      </c>
      <c r="D590" s="32">
        <v>2</v>
      </c>
      <c r="E590" s="31">
        <v>1027019</v>
      </c>
      <c r="F590" s="8">
        <v>110</v>
      </c>
      <c r="G590" s="8">
        <f>G591</f>
        <v>952.9</v>
      </c>
      <c r="H590" s="64">
        <f>H591</f>
        <v>438.2</v>
      </c>
      <c r="I590" s="51">
        <f t="shared" si="47"/>
        <v>45.985937663973139</v>
      </c>
    </row>
    <row r="591" spans="1:9" ht="30" customHeight="1">
      <c r="A591" s="17" t="s">
        <v>219</v>
      </c>
      <c r="B591" s="6">
        <v>444</v>
      </c>
      <c r="C591" s="32">
        <v>10</v>
      </c>
      <c r="D591" s="32">
        <v>2</v>
      </c>
      <c r="E591" s="31">
        <v>1027019</v>
      </c>
      <c r="F591" s="8">
        <v>111</v>
      </c>
      <c r="G591" s="8">
        <v>952.9</v>
      </c>
      <c r="H591" s="64">
        <v>438.2</v>
      </c>
      <c r="I591" s="51">
        <f t="shared" si="47"/>
        <v>45.985937663973139</v>
      </c>
    </row>
    <row r="592" spans="1:9" ht="34.5" customHeight="1">
      <c r="A592" s="17" t="s">
        <v>14</v>
      </c>
      <c r="B592" s="6">
        <v>444</v>
      </c>
      <c r="C592" s="32">
        <v>10</v>
      </c>
      <c r="D592" s="32">
        <v>2</v>
      </c>
      <c r="E592" s="31">
        <v>1027019</v>
      </c>
      <c r="F592" s="8">
        <v>200</v>
      </c>
      <c r="G592" s="45">
        <f>G593</f>
        <v>2198.6</v>
      </c>
      <c r="H592" s="64">
        <f>H593</f>
        <v>1064</v>
      </c>
      <c r="I592" s="51">
        <f t="shared" si="47"/>
        <v>48.394432820886017</v>
      </c>
    </row>
    <row r="593" spans="1:9" ht="36" customHeight="1">
      <c r="A593" s="17" t="s">
        <v>194</v>
      </c>
      <c r="B593" s="6">
        <v>444</v>
      </c>
      <c r="C593" s="32">
        <v>10</v>
      </c>
      <c r="D593" s="32">
        <v>2</v>
      </c>
      <c r="E593" s="31">
        <v>1027019</v>
      </c>
      <c r="F593" s="8">
        <v>240</v>
      </c>
      <c r="G593" s="45">
        <f>G594+G595</f>
        <v>2198.6</v>
      </c>
      <c r="H593" s="64">
        <f>H594+H595</f>
        <v>1064</v>
      </c>
      <c r="I593" s="51">
        <f t="shared" si="47"/>
        <v>48.394432820886017</v>
      </c>
    </row>
    <row r="594" spans="1:9" ht="36" customHeight="1">
      <c r="A594" s="6" t="s">
        <v>17</v>
      </c>
      <c r="B594" s="6">
        <v>444</v>
      </c>
      <c r="C594" s="32">
        <v>10</v>
      </c>
      <c r="D594" s="32">
        <v>2</v>
      </c>
      <c r="E594" s="31">
        <v>1027019</v>
      </c>
      <c r="F594" s="8">
        <v>242</v>
      </c>
      <c r="G594" s="45">
        <v>35</v>
      </c>
      <c r="H594" s="64">
        <v>1</v>
      </c>
      <c r="I594" s="51">
        <f t="shared" si="47"/>
        <v>2.8571428571428572</v>
      </c>
    </row>
    <row r="595" spans="1:9" ht="45.75" customHeight="1">
      <c r="A595" s="17" t="s">
        <v>220</v>
      </c>
      <c r="B595" s="6">
        <v>444</v>
      </c>
      <c r="C595" s="32">
        <v>10</v>
      </c>
      <c r="D595" s="32">
        <v>2</v>
      </c>
      <c r="E595" s="31">
        <v>1027019</v>
      </c>
      <c r="F595" s="8">
        <v>244</v>
      </c>
      <c r="G595" s="45">
        <v>2163.6</v>
      </c>
      <c r="H595" s="64">
        <v>1063</v>
      </c>
      <c r="I595" s="51">
        <f t="shared" si="47"/>
        <v>49.131077833240901</v>
      </c>
    </row>
    <row r="596" spans="1:9" s="13" customFormat="1" ht="19.5" customHeight="1">
      <c r="A596" s="28" t="s">
        <v>121</v>
      </c>
      <c r="B596" s="9">
        <v>444</v>
      </c>
      <c r="C596" s="54">
        <v>10</v>
      </c>
      <c r="D596" s="54">
        <v>3</v>
      </c>
      <c r="E596" s="55"/>
      <c r="F596" s="3"/>
      <c r="G596" s="46">
        <f>G597+G610</f>
        <v>2811.2</v>
      </c>
      <c r="H596" s="63">
        <f>H597</f>
        <v>1368.8</v>
      </c>
      <c r="I596" s="46">
        <f t="shared" si="47"/>
        <v>48.690950483779169</v>
      </c>
    </row>
    <row r="597" spans="1:9" ht="15" customHeight="1">
      <c r="A597" s="17" t="s">
        <v>71</v>
      </c>
      <c r="B597" s="6">
        <v>444</v>
      </c>
      <c r="C597" s="32">
        <v>10</v>
      </c>
      <c r="D597" s="32">
        <v>3</v>
      </c>
      <c r="E597" s="31">
        <v>1000000</v>
      </c>
      <c r="F597" s="8"/>
      <c r="G597" s="45">
        <f>G606+G602+G598</f>
        <v>2761.2</v>
      </c>
      <c r="H597" s="64">
        <f>H598+H602+H606</f>
        <v>1368.8</v>
      </c>
      <c r="I597" s="51">
        <f t="shared" si="47"/>
        <v>49.572649572649574</v>
      </c>
    </row>
    <row r="598" spans="1:9" ht="122.25" customHeight="1">
      <c r="A598" s="17" t="s">
        <v>265</v>
      </c>
      <c r="B598" s="6">
        <v>444</v>
      </c>
      <c r="C598" s="32">
        <v>10</v>
      </c>
      <c r="D598" s="32">
        <v>3</v>
      </c>
      <c r="E598" s="31">
        <v>1005018</v>
      </c>
      <c r="F598" s="8"/>
      <c r="G598" s="45">
        <f t="shared" ref="G598:H600" si="52">G599</f>
        <v>649</v>
      </c>
      <c r="H598" s="64">
        <f t="shared" si="52"/>
        <v>0</v>
      </c>
      <c r="I598" s="51">
        <f t="shared" si="47"/>
        <v>0</v>
      </c>
    </row>
    <row r="599" spans="1:9" ht="27" customHeight="1">
      <c r="A599" s="17" t="s">
        <v>56</v>
      </c>
      <c r="B599" s="6">
        <v>444</v>
      </c>
      <c r="C599" s="32">
        <v>10</v>
      </c>
      <c r="D599" s="32">
        <v>3</v>
      </c>
      <c r="E599" s="31">
        <v>1005018</v>
      </c>
      <c r="F599" s="8">
        <v>300</v>
      </c>
      <c r="G599" s="45">
        <f t="shared" si="52"/>
        <v>649</v>
      </c>
      <c r="H599" s="64">
        <f t="shared" si="52"/>
        <v>0</v>
      </c>
      <c r="I599" s="51">
        <f t="shared" si="47"/>
        <v>0</v>
      </c>
    </row>
    <row r="600" spans="1:9" ht="30.75" customHeight="1">
      <c r="A600" s="17" t="s">
        <v>122</v>
      </c>
      <c r="B600" s="6">
        <v>444</v>
      </c>
      <c r="C600" s="32">
        <v>10</v>
      </c>
      <c r="D600" s="32">
        <v>3</v>
      </c>
      <c r="E600" s="31">
        <v>1005018</v>
      </c>
      <c r="F600" s="8">
        <v>320</v>
      </c>
      <c r="G600" s="45">
        <f t="shared" si="52"/>
        <v>649</v>
      </c>
      <c r="H600" s="64">
        <f t="shared" si="52"/>
        <v>0</v>
      </c>
      <c r="I600" s="51">
        <f t="shared" si="47"/>
        <v>0</v>
      </c>
    </row>
    <row r="601" spans="1:9" ht="26.25" customHeight="1">
      <c r="A601" s="17" t="s">
        <v>123</v>
      </c>
      <c r="B601" s="6">
        <v>444</v>
      </c>
      <c r="C601" s="32">
        <v>10</v>
      </c>
      <c r="D601" s="32">
        <v>3</v>
      </c>
      <c r="E601" s="31">
        <v>1005018</v>
      </c>
      <c r="F601" s="8">
        <v>322</v>
      </c>
      <c r="G601" s="45">
        <v>649</v>
      </c>
      <c r="H601" s="64">
        <v>0</v>
      </c>
      <c r="I601" s="51">
        <f t="shared" si="47"/>
        <v>0</v>
      </c>
    </row>
    <row r="602" spans="1:9" ht="120.75" customHeight="1">
      <c r="A602" s="17" t="s">
        <v>241</v>
      </c>
      <c r="B602" s="6">
        <v>444</v>
      </c>
      <c r="C602" s="32">
        <v>10</v>
      </c>
      <c r="D602" s="32">
        <v>3</v>
      </c>
      <c r="E602" s="31">
        <v>1005134</v>
      </c>
      <c r="F602" s="8"/>
      <c r="G602" s="45">
        <f t="shared" ref="G602:H604" si="53">G603</f>
        <v>1368.8</v>
      </c>
      <c r="H602" s="64">
        <f t="shared" si="53"/>
        <v>1368.8</v>
      </c>
      <c r="I602" s="51">
        <f t="shared" si="47"/>
        <v>100</v>
      </c>
    </row>
    <row r="603" spans="1:9" ht="18" customHeight="1">
      <c r="A603" s="17" t="s">
        <v>56</v>
      </c>
      <c r="B603" s="6">
        <v>444</v>
      </c>
      <c r="C603" s="32">
        <v>10</v>
      </c>
      <c r="D603" s="32">
        <v>3</v>
      </c>
      <c r="E603" s="31">
        <v>1005134</v>
      </c>
      <c r="F603" s="8">
        <v>300</v>
      </c>
      <c r="G603" s="45">
        <f t="shared" si="53"/>
        <v>1368.8</v>
      </c>
      <c r="H603" s="64">
        <f t="shared" si="53"/>
        <v>1368.8</v>
      </c>
      <c r="I603" s="51">
        <f t="shared" si="47"/>
        <v>100</v>
      </c>
    </row>
    <row r="604" spans="1:9" ht="36" customHeight="1">
      <c r="A604" s="17" t="s">
        <v>122</v>
      </c>
      <c r="B604" s="6">
        <v>444</v>
      </c>
      <c r="C604" s="32">
        <v>10</v>
      </c>
      <c r="D604" s="32">
        <v>3</v>
      </c>
      <c r="E604" s="31">
        <v>1005134</v>
      </c>
      <c r="F604" s="8">
        <v>320</v>
      </c>
      <c r="G604" s="45">
        <f t="shared" si="53"/>
        <v>1368.8</v>
      </c>
      <c r="H604" s="64">
        <f t="shared" si="53"/>
        <v>1368.8</v>
      </c>
      <c r="I604" s="51">
        <f t="shared" si="47"/>
        <v>100</v>
      </c>
    </row>
    <row r="605" spans="1:9" ht="19.5" customHeight="1">
      <c r="A605" s="17" t="s">
        <v>123</v>
      </c>
      <c r="B605" s="6">
        <v>444</v>
      </c>
      <c r="C605" s="32">
        <v>10</v>
      </c>
      <c r="D605" s="32">
        <v>3</v>
      </c>
      <c r="E605" s="31">
        <v>1005134</v>
      </c>
      <c r="F605" s="8">
        <v>322</v>
      </c>
      <c r="G605" s="45">
        <v>1368.8</v>
      </c>
      <c r="H605" s="64">
        <v>1368.8</v>
      </c>
      <c r="I605" s="51">
        <f t="shared" si="47"/>
        <v>100</v>
      </c>
    </row>
    <row r="606" spans="1:9" ht="96" customHeight="1">
      <c r="A606" s="17" t="s">
        <v>242</v>
      </c>
      <c r="B606" s="6">
        <v>444</v>
      </c>
      <c r="C606" s="32">
        <v>10</v>
      </c>
      <c r="D606" s="32">
        <v>3</v>
      </c>
      <c r="E606" s="31">
        <v>1007027</v>
      </c>
      <c r="F606" s="8"/>
      <c r="G606" s="45">
        <f t="shared" ref="G606:H608" si="54">G607</f>
        <v>743.4</v>
      </c>
      <c r="H606" s="64">
        <f t="shared" si="54"/>
        <v>0</v>
      </c>
      <c r="I606" s="51">
        <f t="shared" si="47"/>
        <v>0</v>
      </c>
    </row>
    <row r="607" spans="1:9" ht="21" customHeight="1">
      <c r="A607" s="17" t="s">
        <v>56</v>
      </c>
      <c r="B607" s="6">
        <v>444</v>
      </c>
      <c r="C607" s="32">
        <v>10</v>
      </c>
      <c r="D607" s="32">
        <v>3</v>
      </c>
      <c r="E607" s="31">
        <v>1007027</v>
      </c>
      <c r="F607" s="8">
        <v>300</v>
      </c>
      <c r="G607" s="45">
        <f t="shared" si="54"/>
        <v>743.4</v>
      </c>
      <c r="H607" s="64">
        <f t="shared" si="54"/>
        <v>0</v>
      </c>
      <c r="I607" s="51">
        <f t="shared" si="47"/>
        <v>0</v>
      </c>
    </row>
    <row r="608" spans="1:9" ht="30.75" customHeight="1">
      <c r="A608" s="17" t="s">
        <v>122</v>
      </c>
      <c r="B608" s="6">
        <v>444</v>
      </c>
      <c r="C608" s="32">
        <v>10</v>
      </c>
      <c r="D608" s="32">
        <v>3</v>
      </c>
      <c r="E608" s="31">
        <v>1007027</v>
      </c>
      <c r="F608" s="8">
        <v>320</v>
      </c>
      <c r="G608" s="45">
        <f t="shared" si="54"/>
        <v>743.4</v>
      </c>
      <c r="H608" s="64">
        <f t="shared" si="54"/>
        <v>0</v>
      </c>
      <c r="I608" s="51">
        <f t="shared" si="47"/>
        <v>0</v>
      </c>
    </row>
    <row r="609" spans="1:9" ht="21.75" customHeight="1">
      <c r="A609" s="17" t="s">
        <v>123</v>
      </c>
      <c r="B609" s="6">
        <v>444</v>
      </c>
      <c r="C609" s="32">
        <v>10</v>
      </c>
      <c r="D609" s="32">
        <v>3</v>
      </c>
      <c r="E609" s="31">
        <v>1007027</v>
      </c>
      <c r="F609" s="8">
        <v>322</v>
      </c>
      <c r="G609" s="45">
        <v>743.4</v>
      </c>
      <c r="H609" s="64">
        <v>0</v>
      </c>
      <c r="I609" s="51">
        <f t="shared" si="47"/>
        <v>0</v>
      </c>
    </row>
    <row r="610" spans="1:9" ht="32.25" customHeight="1">
      <c r="A610" s="17" t="s">
        <v>266</v>
      </c>
      <c r="B610" s="6">
        <v>444</v>
      </c>
      <c r="C610" s="32">
        <v>10</v>
      </c>
      <c r="D610" s="32">
        <v>3</v>
      </c>
      <c r="E610" s="31">
        <v>1047051</v>
      </c>
      <c r="F610" s="8"/>
      <c r="G610" s="45">
        <f>G611</f>
        <v>50</v>
      </c>
      <c r="H610" s="64">
        <f>H611</f>
        <v>0</v>
      </c>
      <c r="I610" s="51">
        <f t="shared" si="47"/>
        <v>0</v>
      </c>
    </row>
    <row r="611" spans="1:9" ht="23.25" customHeight="1">
      <c r="A611" s="17" t="s">
        <v>56</v>
      </c>
      <c r="B611" s="6">
        <v>444</v>
      </c>
      <c r="C611" s="32">
        <v>10</v>
      </c>
      <c r="D611" s="32">
        <v>3</v>
      </c>
      <c r="E611" s="31">
        <v>1047051</v>
      </c>
      <c r="F611" s="8">
        <v>300</v>
      </c>
      <c r="G611" s="45">
        <f>G612</f>
        <v>50</v>
      </c>
      <c r="H611" s="64">
        <f>H612</f>
        <v>0</v>
      </c>
      <c r="I611" s="51">
        <f t="shared" si="47"/>
        <v>0</v>
      </c>
    </row>
    <row r="612" spans="1:9" ht="17.25" customHeight="1">
      <c r="A612" s="17" t="s">
        <v>267</v>
      </c>
      <c r="B612" s="6">
        <v>444</v>
      </c>
      <c r="C612" s="32">
        <v>10</v>
      </c>
      <c r="D612" s="32">
        <v>3</v>
      </c>
      <c r="E612" s="31">
        <v>1047051</v>
      </c>
      <c r="F612" s="8">
        <v>360</v>
      </c>
      <c r="G612" s="45">
        <v>50</v>
      </c>
      <c r="H612" s="64">
        <v>0</v>
      </c>
      <c r="I612" s="51">
        <f t="shared" si="47"/>
        <v>0</v>
      </c>
    </row>
    <row r="613" spans="1:9" s="13" customFormat="1" ht="18.75" customHeight="1">
      <c r="A613" s="28" t="s">
        <v>124</v>
      </c>
      <c r="B613" s="9">
        <v>444</v>
      </c>
      <c r="C613" s="54">
        <v>10</v>
      </c>
      <c r="D613" s="54">
        <v>4</v>
      </c>
      <c r="E613" s="55"/>
      <c r="F613" s="3"/>
      <c r="G613" s="46">
        <f>G614</f>
        <v>12609.199999999999</v>
      </c>
      <c r="H613" s="63">
        <f>H614</f>
        <v>5340.5</v>
      </c>
      <c r="I613" s="46">
        <f t="shared" si="47"/>
        <v>42.353995495352606</v>
      </c>
    </row>
    <row r="614" spans="1:9" ht="16.5" customHeight="1">
      <c r="A614" s="17" t="s">
        <v>71</v>
      </c>
      <c r="B614" s="6">
        <v>444</v>
      </c>
      <c r="C614" s="32">
        <v>10</v>
      </c>
      <c r="D614" s="32">
        <v>4</v>
      </c>
      <c r="E614" s="31">
        <v>1000000</v>
      </c>
      <c r="F614" s="8"/>
      <c r="G614" s="45">
        <f>G615+G621+G626</f>
        <v>12609.199999999999</v>
      </c>
      <c r="H614" s="64">
        <f>H615+H621+H626</f>
        <v>5340.5</v>
      </c>
      <c r="I614" s="51">
        <f t="shared" si="47"/>
        <v>42.353995495352606</v>
      </c>
    </row>
    <row r="615" spans="1:9" ht="33" customHeight="1">
      <c r="A615" s="17" t="s">
        <v>126</v>
      </c>
      <c r="B615" s="6">
        <v>444</v>
      </c>
      <c r="C615" s="32">
        <v>10</v>
      </c>
      <c r="D615" s="32">
        <v>4</v>
      </c>
      <c r="E615" s="31">
        <v>1070000</v>
      </c>
      <c r="F615" s="8"/>
      <c r="G615" s="45">
        <f t="shared" ref="G615:H617" si="55">G616</f>
        <v>4079.2</v>
      </c>
      <c r="H615" s="64">
        <f t="shared" si="55"/>
        <v>1628.2</v>
      </c>
      <c r="I615" s="51">
        <f t="shared" si="47"/>
        <v>39.91468915473623</v>
      </c>
    </row>
    <row r="616" spans="1:9" ht="35.25" customHeight="1">
      <c r="A616" s="17" t="s">
        <v>126</v>
      </c>
      <c r="B616" s="6">
        <v>444</v>
      </c>
      <c r="C616" s="32">
        <v>10</v>
      </c>
      <c r="D616" s="32">
        <v>4</v>
      </c>
      <c r="E616" s="31">
        <v>1077028</v>
      </c>
      <c r="F616" s="8"/>
      <c r="G616" s="45">
        <f t="shared" si="55"/>
        <v>4079.2</v>
      </c>
      <c r="H616" s="64">
        <f t="shared" si="55"/>
        <v>1628.2</v>
      </c>
      <c r="I616" s="51">
        <f t="shared" si="47"/>
        <v>39.91468915473623</v>
      </c>
    </row>
    <row r="617" spans="1:9" ht="30" customHeight="1">
      <c r="A617" s="17" t="s">
        <v>126</v>
      </c>
      <c r="B617" s="6">
        <v>444</v>
      </c>
      <c r="C617" s="32">
        <v>10</v>
      </c>
      <c r="D617" s="32">
        <v>4</v>
      </c>
      <c r="E617" s="31">
        <v>1077028</v>
      </c>
      <c r="F617" s="8"/>
      <c r="G617" s="45">
        <f t="shared" si="55"/>
        <v>4079.2</v>
      </c>
      <c r="H617" s="64">
        <f t="shared" si="55"/>
        <v>1628.2</v>
      </c>
      <c r="I617" s="51">
        <f t="shared" si="47"/>
        <v>39.91468915473623</v>
      </c>
    </row>
    <row r="618" spans="1:9" ht="27.75" customHeight="1">
      <c r="A618" s="17" t="s">
        <v>56</v>
      </c>
      <c r="B618" s="6">
        <v>444</v>
      </c>
      <c r="C618" s="32">
        <v>10</v>
      </c>
      <c r="D618" s="32">
        <v>4</v>
      </c>
      <c r="E618" s="31">
        <v>1077028</v>
      </c>
      <c r="F618" s="8">
        <v>300</v>
      </c>
      <c r="G618" s="45">
        <f>G620</f>
        <v>4079.2</v>
      </c>
      <c r="H618" s="64">
        <f>H620</f>
        <v>1628.2</v>
      </c>
      <c r="I618" s="51">
        <f t="shared" si="47"/>
        <v>39.91468915473623</v>
      </c>
    </row>
    <row r="619" spans="1:9" ht="30.75" customHeight="1">
      <c r="A619" s="17" t="s">
        <v>122</v>
      </c>
      <c r="B619" s="6">
        <v>444</v>
      </c>
      <c r="C619" s="32">
        <v>10</v>
      </c>
      <c r="D619" s="32">
        <v>4</v>
      </c>
      <c r="E619" s="31">
        <v>1077028</v>
      </c>
      <c r="F619" s="8">
        <v>320</v>
      </c>
      <c r="G619" s="45">
        <f>G620</f>
        <v>4079.2</v>
      </c>
      <c r="H619" s="64">
        <f>H620</f>
        <v>1628.2</v>
      </c>
      <c r="I619" s="51">
        <f t="shared" si="47"/>
        <v>39.91468915473623</v>
      </c>
    </row>
    <row r="620" spans="1:9" ht="30.75" customHeight="1">
      <c r="A620" s="17" t="s">
        <v>243</v>
      </c>
      <c r="B620" s="6">
        <v>444</v>
      </c>
      <c r="C620" s="32">
        <v>10</v>
      </c>
      <c r="D620" s="32">
        <v>4</v>
      </c>
      <c r="E620" s="31">
        <v>1077028</v>
      </c>
      <c r="F620" s="8">
        <v>321</v>
      </c>
      <c r="G620" s="45">
        <v>4079.2</v>
      </c>
      <c r="H620" s="64">
        <v>1628.2</v>
      </c>
      <c r="I620" s="51">
        <f t="shared" si="47"/>
        <v>39.91468915473623</v>
      </c>
    </row>
    <row r="621" spans="1:9" ht="30.75" customHeight="1">
      <c r="A621" s="17" t="s">
        <v>128</v>
      </c>
      <c r="B621" s="6">
        <v>444</v>
      </c>
      <c r="C621" s="32">
        <v>10</v>
      </c>
      <c r="D621" s="32">
        <v>4</v>
      </c>
      <c r="E621" s="31">
        <v>1087028</v>
      </c>
      <c r="F621" s="8"/>
      <c r="G621" s="45">
        <f t="shared" ref="G621:H622" si="56">G622</f>
        <v>2903.1</v>
      </c>
      <c r="H621" s="64">
        <f t="shared" si="56"/>
        <v>1123.0999999999999</v>
      </c>
      <c r="I621" s="51">
        <f t="shared" si="47"/>
        <v>38.686231958940439</v>
      </c>
    </row>
    <row r="622" spans="1:9" ht="30.75" customHeight="1">
      <c r="A622" s="17" t="s">
        <v>128</v>
      </c>
      <c r="B622" s="6">
        <v>444</v>
      </c>
      <c r="C622" s="32">
        <v>10</v>
      </c>
      <c r="D622" s="32">
        <v>4</v>
      </c>
      <c r="E622" s="31">
        <v>1087028</v>
      </c>
      <c r="F622" s="8"/>
      <c r="G622" s="45">
        <f t="shared" si="56"/>
        <v>2903.1</v>
      </c>
      <c r="H622" s="64">
        <f t="shared" si="56"/>
        <v>1123.0999999999999</v>
      </c>
      <c r="I622" s="51">
        <f t="shared" si="47"/>
        <v>38.686231958940439</v>
      </c>
    </row>
    <row r="623" spans="1:9" ht="30.75" customHeight="1">
      <c r="A623" s="17" t="s">
        <v>56</v>
      </c>
      <c r="B623" s="6">
        <v>444</v>
      </c>
      <c r="C623" s="32">
        <v>10</v>
      </c>
      <c r="D623" s="32">
        <v>4</v>
      </c>
      <c r="E623" s="31">
        <v>1087028</v>
      </c>
      <c r="F623" s="8">
        <v>300</v>
      </c>
      <c r="G623" s="45">
        <f>G625</f>
        <v>2903.1</v>
      </c>
      <c r="H623" s="64">
        <f>H625</f>
        <v>1123.0999999999999</v>
      </c>
      <c r="I623" s="51">
        <f t="shared" si="47"/>
        <v>38.686231958940439</v>
      </c>
    </row>
    <row r="624" spans="1:9" ht="30.75" customHeight="1">
      <c r="A624" s="17" t="s">
        <v>122</v>
      </c>
      <c r="B624" s="6">
        <v>444</v>
      </c>
      <c r="C624" s="32">
        <v>10</v>
      </c>
      <c r="D624" s="32">
        <v>4</v>
      </c>
      <c r="E624" s="31">
        <v>1087028</v>
      </c>
      <c r="F624" s="8">
        <v>320</v>
      </c>
      <c r="G624" s="45">
        <f>G625</f>
        <v>2903.1</v>
      </c>
      <c r="H624" s="64">
        <f>H625</f>
        <v>1123.0999999999999</v>
      </c>
      <c r="I624" s="51">
        <f t="shared" si="47"/>
        <v>38.686231958940439</v>
      </c>
    </row>
    <row r="625" spans="1:9" ht="30.75" customHeight="1">
      <c r="A625" s="17" t="s">
        <v>243</v>
      </c>
      <c r="B625" s="6">
        <v>444</v>
      </c>
      <c r="C625" s="32">
        <v>10</v>
      </c>
      <c r="D625" s="32">
        <v>4</v>
      </c>
      <c r="E625" s="31">
        <v>1087028</v>
      </c>
      <c r="F625" s="8">
        <v>321</v>
      </c>
      <c r="G625" s="45">
        <v>2903.1</v>
      </c>
      <c r="H625" s="64">
        <v>1123.0999999999999</v>
      </c>
      <c r="I625" s="51">
        <f t="shared" si="47"/>
        <v>38.686231958940439</v>
      </c>
    </row>
    <row r="626" spans="1:9" ht="21.75" customHeight="1">
      <c r="A626" s="17" t="s">
        <v>127</v>
      </c>
      <c r="B626" s="6">
        <v>444</v>
      </c>
      <c r="C626" s="32">
        <v>10</v>
      </c>
      <c r="D626" s="32">
        <v>4</v>
      </c>
      <c r="E626" s="31">
        <v>1097028</v>
      </c>
      <c r="F626" s="8"/>
      <c r="G626" s="45">
        <f t="shared" ref="G626:H629" si="57">G627</f>
        <v>5626.9</v>
      </c>
      <c r="H626" s="64">
        <f t="shared" si="57"/>
        <v>2589.1999999999998</v>
      </c>
      <c r="I626" s="51">
        <f t="shared" si="47"/>
        <v>46.014679486040272</v>
      </c>
    </row>
    <row r="627" spans="1:9" ht="21" customHeight="1">
      <c r="A627" s="17" t="s">
        <v>127</v>
      </c>
      <c r="B627" s="6">
        <v>444</v>
      </c>
      <c r="C627" s="32">
        <v>10</v>
      </c>
      <c r="D627" s="32">
        <v>4</v>
      </c>
      <c r="E627" s="31">
        <v>1097028</v>
      </c>
      <c r="F627" s="8"/>
      <c r="G627" s="45">
        <f t="shared" si="57"/>
        <v>5626.9</v>
      </c>
      <c r="H627" s="64">
        <f t="shared" si="57"/>
        <v>2589.1999999999998</v>
      </c>
      <c r="I627" s="51">
        <f t="shared" si="47"/>
        <v>46.014679486040272</v>
      </c>
    </row>
    <row r="628" spans="1:9" ht="29.25" customHeight="1">
      <c r="A628" s="17" t="s">
        <v>14</v>
      </c>
      <c r="B628" s="6">
        <v>444</v>
      </c>
      <c r="C628" s="32">
        <v>10</v>
      </c>
      <c r="D628" s="32">
        <v>4</v>
      </c>
      <c r="E628" s="31">
        <v>1097028</v>
      </c>
      <c r="F628" s="8">
        <v>200</v>
      </c>
      <c r="G628" s="45">
        <f t="shared" si="57"/>
        <v>5626.9</v>
      </c>
      <c r="H628" s="64">
        <f t="shared" si="57"/>
        <v>2589.1999999999998</v>
      </c>
      <c r="I628" s="51">
        <f t="shared" si="47"/>
        <v>46.014679486040272</v>
      </c>
    </row>
    <row r="629" spans="1:9" ht="31.5" customHeight="1">
      <c r="A629" s="17" t="s">
        <v>194</v>
      </c>
      <c r="B629" s="6">
        <v>444</v>
      </c>
      <c r="C629" s="32">
        <v>10</v>
      </c>
      <c r="D629" s="32">
        <v>4</v>
      </c>
      <c r="E629" s="31">
        <v>1097028</v>
      </c>
      <c r="F629" s="8">
        <v>240</v>
      </c>
      <c r="G629" s="45">
        <f t="shared" si="57"/>
        <v>5626.9</v>
      </c>
      <c r="H629" s="64">
        <f t="shared" si="57"/>
        <v>2589.1999999999998</v>
      </c>
      <c r="I629" s="51">
        <f t="shared" si="47"/>
        <v>46.014679486040272</v>
      </c>
    </row>
    <row r="630" spans="1:9" ht="30.75" customHeight="1">
      <c r="A630" s="17" t="s">
        <v>220</v>
      </c>
      <c r="B630" s="6">
        <v>444</v>
      </c>
      <c r="C630" s="32">
        <v>10</v>
      </c>
      <c r="D630" s="32">
        <v>4</v>
      </c>
      <c r="E630" s="31">
        <v>1097028</v>
      </c>
      <c r="F630" s="8">
        <v>244</v>
      </c>
      <c r="G630" s="45">
        <v>5626.9</v>
      </c>
      <c r="H630" s="64">
        <v>2589.1999999999998</v>
      </c>
      <c r="I630" s="51">
        <f t="shared" si="47"/>
        <v>46.014679486040272</v>
      </c>
    </row>
    <row r="631" spans="1:9" ht="18" customHeight="1">
      <c r="A631" s="28" t="s">
        <v>143</v>
      </c>
      <c r="B631" s="9">
        <v>444</v>
      </c>
      <c r="C631" s="54">
        <v>11</v>
      </c>
      <c r="D631" s="54"/>
      <c r="E631" s="55"/>
      <c r="F631" s="3"/>
      <c r="G631" s="46">
        <f t="shared" ref="G631:G636" si="58">G632</f>
        <v>257</v>
      </c>
      <c r="H631" s="63">
        <f t="shared" ref="H631:H636" si="59">H632</f>
        <v>135.80000000000001</v>
      </c>
      <c r="I631" s="46">
        <f t="shared" ref="I631:I664" si="60">H631/G631*100</f>
        <v>52.840466926070043</v>
      </c>
    </row>
    <row r="632" spans="1:9" ht="20.25" customHeight="1">
      <c r="A632" s="28" t="s">
        <v>144</v>
      </c>
      <c r="B632" s="9">
        <v>444</v>
      </c>
      <c r="C632" s="54">
        <v>11</v>
      </c>
      <c r="D632" s="54">
        <v>1</v>
      </c>
      <c r="E632" s="55"/>
      <c r="F632" s="3"/>
      <c r="G632" s="46">
        <f t="shared" si="58"/>
        <v>257</v>
      </c>
      <c r="H632" s="63">
        <f t="shared" si="59"/>
        <v>135.80000000000001</v>
      </c>
      <c r="I632" s="46">
        <f t="shared" si="60"/>
        <v>52.840466926070043</v>
      </c>
    </row>
    <row r="633" spans="1:9" ht="33" customHeight="1">
      <c r="A633" s="17" t="s">
        <v>96</v>
      </c>
      <c r="B633" s="6">
        <v>444</v>
      </c>
      <c r="C633" s="32">
        <v>11</v>
      </c>
      <c r="D633" s="32">
        <v>1</v>
      </c>
      <c r="E633" s="31">
        <v>1100000</v>
      </c>
      <c r="F633" s="8"/>
      <c r="G633" s="45">
        <f t="shared" si="58"/>
        <v>257</v>
      </c>
      <c r="H633" s="64">
        <f t="shared" si="59"/>
        <v>135.80000000000001</v>
      </c>
      <c r="I633" s="51">
        <f t="shared" si="60"/>
        <v>52.840466926070043</v>
      </c>
    </row>
    <row r="634" spans="1:9" ht="31.5" customHeight="1">
      <c r="A634" s="17" t="s">
        <v>170</v>
      </c>
      <c r="B634" s="6">
        <v>444</v>
      </c>
      <c r="C634" s="32">
        <v>11</v>
      </c>
      <c r="D634" s="32">
        <v>1</v>
      </c>
      <c r="E634" s="31">
        <v>1100512</v>
      </c>
      <c r="F634" s="8"/>
      <c r="G634" s="45">
        <f t="shared" si="58"/>
        <v>257</v>
      </c>
      <c r="H634" s="64">
        <f t="shared" si="59"/>
        <v>135.80000000000001</v>
      </c>
      <c r="I634" s="51">
        <f t="shared" si="60"/>
        <v>52.840466926070043</v>
      </c>
    </row>
    <row r="635" spans="1:9" ht="30" customHeight="1">
      <c r="A635" s="17" t="s">
        <v>14</v>
      </c>
      <c r="B635" s="6">
        <v>444</v>
      </c>
      <c r="C635" s="32">
        <v>11</v>
      </c>
      <c r="D635" s="32">
        <v>1</v>
      </c>
      <c r="E635" s="31">
        <v>1100512</v>
      </c>
      <c r="F635" s="8">
        <v>200</v>
      </c>
      <c r="G635" s="45">
        <f t="shared" si="58"/>
        <v>257</v>
      </c>
      <c r="H635" s="64">
        <f t="shared" si="59"/>
        <v>135.80000000000001</v>
      </c>
      <c r="I635" s="51">
        <f t="shared" si="60"/>
        <v>52.840466926070043</v>
      </c>
    </row>
    <row r="636" spans="1:9" ht="29.25" customHeight="1">
      <c r="A636" s="17" t="s">
        <v>194</v>
      </c>
      <c r="B636" s="6">
        <v>444</v>
      </c>
      <c r="C636" s="32">
        <v>11</v>
      </c>
      <c r="D636" s="32">
        <v>1</v>
      </c>
      <c r="E636" s="31">
        <v>1100512</v>
      </c>
      <c r="F636" s="8">
        <v>240</v>
      </c>
      <c r="G636" s="45">
        <f t="shared" si="58"/>
        <v>257</v>
      </c>
      <c r="H636" s="64">
        <f t="shared" si="59"/>
        <v>135.80000000000001</v>
      </c>
      <c r="I636" s="51">
        <f t="shared" si="60"/>
        <v>52.840466926070043</v>
      </c>
    </row>
    <row r="637" spans="1:9" ht="36" customHeight="1">
      <c r="A637" s="17" t="s">
        <v>220</v>
      </c>
      <c r="B637" s="6">
        <v>444</v>
      </c>
      <c r="C637" s="32">
        <v>11</v>
      </c>
      <c r="D637" s="32">
        <v>1</v>
      </c>
      <c r="E637" s="31">
        <v>1100512</v>
      </c>
      <c r="F637" s="8">
        <v>244</v>
      </c>
      <c r="G637" s="45">
        <v>257</v>
      </c>
      <c r="H637" s="64">
        <v>135.80000000000001</v>
      </c>
      <c r="I637" s="51">
        <f t="shared" si="60"/>
        <v>52.840466926070043</v>
      </c>
    </row>
    <row r="638" spans="1:9" ht="19.5" customHeight="1">
      <c r="A638" s="28" t="s">
        <v>88</v>
      </c>
      <c r="B638" s="9">
        <v>444</v>
      </c>
      <c r="C638" s="54">
        <v>14</v>
      </c>
      <c r="D638" s="54"/>
      <c r="E638" s="55"/>
      <c r="F638" s="3"/>
      <c r="G638" s="46">
        <f>G639+G655</f>
        <v>61113.599999999991</v>
      </c>
      <c r="H638" s="63">
        <f>H639+H655</f>
        <v>31823.600000000002</v>
      </c>
      <c r="I638" s="46">
        <f t="shared" si="60"/>
        <v>52.072861032568859</v>
      </c>
    </row>
    <row r="639" spans="1:9" ht="33" customHeight="1">
      <c r="A639" s="28" t="s">
        <v>151</v>
      </c>
      <c r="B639" s="9">
        <v>444</v>
      </c>
      <c r="C639" s="54">
        <v>14</v>
      </c>
      <c r="D639" s="54">
        <v>1</v>
      </c>
      <c r="E639" s="55"/>
      <c r="F639" s="3"/>
      <c r="G639" s="46">
        <f t="shared" ref="G639:G653" si="61">G640</f>
        <v>41682.899999999994</v>
      </c>
      <c r="H639" s="63">
        <f>H640</f>
        <v>23082.400000000001</v>
      </c>
      <c r="I639" s="46">
        <f t="shared" si="60"/>
        <v>55.3761854381533</v>
      </c>
    </row>
    <row r="640" spans="1:9" ht="18.75" customHeight="1">
      <c r="A640" s="17" t="s">
        <v>73</v>
      </c>
      <c r="B640" s="6">
        <v>444</v>
      </c>
      <c r="C640" s="32">
        <v>14</v>
      </c>
      <c r="D640" s="32">
        <v>1</v>
      </c>
      <c r="E640" s="31">
        <v>9900000</v>
      </c>
      <c r="F640" s="8"/>
      <c r="G640" s="45">
        <f>G641+G650</f>
        <v>41682.899999999994</v>
      </c>
      <c r="H640" s="64">
        <f>H641+H651</f>
        <v>23082.400000000001</v>
      </c>
      <c r="I640" s="51">
        <f t="shared" si="60"/>
        <v>55.3761854381533</v>
      </c>
    </row>
    <row r="641" spans="1:9" ht="28.5" customHeight="1">
      <c r="A641" s="17" t="s">
        <v>177</v>
      </c>
      <c r="B641" s="6">
        <v>444</v>
      </c>
      <c r="C641" s="32">
        <v>14</v>
      </c>
      <c r="D641" s="32">
        <v>1</v>
      </c>
      <c r="E641" s="31">
        <v>9907000</v>
      </c>
      <c r="F641" s="8"/>
      <c r="G641" s="45">
        <f>G642+G646</f>
        <v>41282.899999999994</v>
      </c>
      <c r="H641" s="64">
        <f>H642+H646</f>
        <v>22890.400000000001</v>
      </c>
      <c r="I641" s="51">
        <f t="shared" si="60"/>
        <v>55.447655082370673</v>
      </c>
    </row>
    <row r="642" spans="1:9" ht="108" customHeight="1">
      <c r="A642" s="17" t="s">
        <v>178</v>
      </c>
      <c r="B642" s="6">
        <v>444</v>
      </c>
      <c r="C642" s="32">
        <v>14</v>
      </c>
      <c r="D642" s="32">
        <v>1</v>
      </c>
      <c r="E642" s="31">
        <v>9907022</v>
      </c>
      <c r="F642" s="8"/>
      <c r="G642" s="45">
        <f t="shared" ref="G642:H644" si="62">G643</f>
        <v>24214.799999999999</v>
      </c>
      <c r="H642" s="64">
        <f t="shared" si="62"/>
        <v>12107.4</v>
      </c>
      <c r="I642" s="51">
        <f t="shared" si="60"/>
        <v>50</v>
      </c>
    </row>
    <row r="643" spans="1:9" ht="18" customHeight="1">
      <c r="A643" s="17" t="s">
        <v>88</v>
      </c>
      <c r="B643" s="6">
        <v>444</v>
      </c>
      <c r="C643" s="32">
        <v>14</v>
      </c>
      <c r="D643" s="32">
        <v>1</v>
      </c>
      <c r="E643" s="31">
        <v>9907022</v>
      </c>
      <c r="F643" s="8">
        <v>500</v>
      </c>
      <c r="G643" s="45">
        <f t="shared" si="62"/>
        <v>24214.799999999999</v>
      </c>
      <c r="H643" s="64">
        <f t="shared" si="62"/>
        <v>12107.4</v>
      </c>
      <c r="I643" s="51">
        <f t="shared" si="60"/>
        <v>50</v>
      </c>
    </row>
    <row r="644" spans="1:9" ht="17.25" customHeight="1">
      <c r="A644" s="17" t="s">
        <v>154</v>
      </c>
      <c r="B644" s="6">
        <v>444</v>
      </c>
      <c r="C644" s="32">
        <v>14</v>
      </c>
      <c r="D644" s="32">
        <v>1</v>
      </c>
      <c r="E644" s="31">
        <v>9907022</v>
      </c>
      <c r="F644" s="8">
        <v>510</v>
      </c>
      <c r="G644" s="45">
        <f t="shared" si="62"/>
        <v>24214.799999999999</v>
      </c>
      <c r="H644" s="64">
        <f t="shared" si="62"/>
        <v>12107.4</v>
      </c>
      <c r="I644" s="51">
        <f t="shared" si="60"/>
        <v>50</v>
      </c>
    </row>
    <row r="645" spans="1:9" ht="33.75" customHeight="1">
      <c r="A645" s="17" t="s">
        <v>244</v>
      </c>
      <c r="B645" s="6">
        <v>444</v>
      </c>
      <c r="C645" s="32">
        <v>14</v>
      </c>
      <c r="D645" s="32">
        <v>1</v>
      </c>
      <c r="E645" s="31">
        <v>9907022</v>
      </c>
      <c r="F645" s="8">
        <v>511</v>
      </c>
      <c r="G645" s="45">
        <v>24214.799999999999</v>
      </c>
      <c r="H645" s="64">
        <v>12107.4</v>
      </c>
      <c r="I645" s="51">
        <f t="shared" si="60"/>
        <v>50</v>
      </c>
    </row>
    <row r="646" spans="1:9" ht="110.25" customHeight="1">
      <c r="A646" s="17" t="s">
        <v>179</v>
      </c>
      <c r="B646" s="6">
        <v>444</v>
      </c>
      <c r="C646" s="32">
        <v>14</v>
      </c>
      <c r="D646" s="32">
        <v>1</v>
      </c>
      <c r="E646" s="31">
        <v>9907051</v>
      </c>
      <c r="F646" s="8"/>
      <c r="G646" s="45">
        <f t="shared" ref="G646:H648" si="63">G647</f>
        <v>17068.099999999999</v>
      </c>
      <c r="H646" s="64">
        <f t="shared" si="63"/>
        <v>10783</v>
      </c>
      <c r="I646" s="51">
        <f t="shared" si="60"/>
        <v>63.176334800007041</v>
      </c>
    </row>
    <row r="647" spans="1:9" ht="18" customHeight="1">
      <c r="A647" s="17" t="s">
        <v>88</v>
      </c>
      <c r="B647" s="6">
        <v>444</v>
      </c>
      <c r="C647" s="32">
        <v>14</v>
      </c>
      <c r="D647" s="32">
        <v>1</v>
      </c>
      <c r="E647" s="31">
        <v>9907051</v>
      </c>
      <c r="F647" s="8">
        <v>500</v>
      </c>
      <c r="G647" s="45">
        <f t="shared" si="63"/>
        <v>17068.099999999999</v>
      </c>
      <c r="H647" s="64">
        <f t="shared" si="63"/>
        <v>10783</v>
      </c>
      <c r="I647" s="51">
        <f t="shared" si="60"/>
        <v>63.176334800007041</v>
      </c>
    </row>
    <row r="648" spans="1:9" ht="19.5" customHeight="1">
      <c r="A648" s="17" t="s">
        <v>154</v>
      </c>
      <c r="B648" s="6">
        <v>444</v>
      </c>
      <c r="C648" s="32">
        <v>14</v>
      </c>
      <c r="D648" s="32">
        <v>1</v>
      </c>
      <c r="E648" s="31">
        <v>9907051</v>
      </c>
      <c r="F648" s="8">
        <v>510</v>
      </c>
      <c r="G648" s="45">
        <f t="shared" si="63"/>
        <v>17068.099999999999</v>
      </c>
      <c r="H648" s="64">
        <f t="shared" si="63"/>
        <v>10783</v>
      </c>
      <c r="I648" s="51">
        <f t="shared" si="60"/>
        <v>63.176334800007041</v>
      </c>
    </row>
    <row r="649" spans="1:9" ht="30.75" customHeight="1">
      <c r="A649" s="17" t="s">
        <v>244</v>
      </c>
      <c r="B649" s="6">
        <v>444</v>
      </c>
      <c r="C649" s="32">
        <v>14</v>
      </c>
      <c r="D649" s="32">
        <v>1</v>
      </c>
      <c r="E649" s="31">
        <v>9907051</v>
      </c>
      <c r="F649" s="8">
        <v>511</v>
      </c>
      <c r="G649" s="45">
        <v>17068.099999999999</v>
      </c>
      <c r="H649" s="64">
        <v>10783</v>
      </c>
      <c r="I649" s="51">
        <f t="shared" si="60"/>
        <v>63.176334800007041</v>
      </c>
    </row>
    <row r="650" spans="1:9" ht="16.5" customHeight="1">
      <c r="A650" s="17" t="s">
        <v>152</v>
      </c>
      <c r="B650" s="6">
        <v>444</v>
      </c>
      <c r="C650" s="32">
        <v>14</v>
      </c>
      <c r="D650" s="32">
        <v>1</v>
      </c>
      <c r="E650" s="31">
        <v>9908200</v>
      </c>
      <c r="F650" s="8"/>
      <c r="G650" s="45">
        <f t="shared" si="61"/>
        <v>400</v>
      </c>
      <c r="H650" s="64">
        <f>H641+H646</f>
        <v>33673.4</v>
      </c>
      <c r="I650" s="51">
        <f t="shared" si="60"/>
        <v>8418.35</v>
      </c>
    </row>
    <row r="651" spans="1:9" ht="36.75" customHeight="1">
      <c r="A651" s="17" t="s">
        <v>153</v>
      </c>
      <c r="B651" s="6">
        <v>444</v>
      </c>
      <c r="C651" s="32">
        <v>14</v>
      </c>
      <c r="D651" s="32">
        <v>1</v>
      </c>
      <c r="E651" s="31">
        <v>9908201</v>
      </c>
      <c r="F651" s="8"/>
      <c r="G651" s="45">
        <f t="shared" si="61"/>
        <v>400</v>
      </c>
      <c r="H651" s="64">
        <f>H652</f>
        <v>192</v>
      </c>
      <c r="I651" s="51">
        <f t="shared" si="60"/>
        <v>48</v>
      </c>
    </row>
    <row r="652" spans="1:9" ht="24" customHeight="1">
      <c r="A652" s="17" t="s">
        <v>88</v>
      </c>
      <c r="B652" s="6">
        <v>444</v>
      </c>
      <c r="C652" s="32">
        <v>14</v>
      </c>
      <c r="D652" s="32">
        <v>1</v>
      </c>
      <c r="E652" s="31">
        <v>9908201</v>
      </c>
      <c r="F652" s="8">
        <v>500</v>
      </c>
      <c r="G652" s="45">
        <f t="shared" si="61"/>
        <v>400</v>
      </c>
      <c r="H652" s="64">
        <f>H653</f>
        <v>192</v>
      </c>
      <c r="I652" s="51">
        <f t="shared" si="60"/>
        <v>48</v>
      </c>
    </row>
    <row r="653" spans="1:9" ht="15.75" customHeight="1">
      <c r="A653" s="17" t="s">
        <v>154</v>
      </c>
      <c r="B653" s="6">
        <v>444</v>
      </c>
      <c r="C653" s="32">
        <v>14</v>
      </c>
      <c r="D653" s="32">
        <v>1</v>
      </c>
      <c r="E653" s="31">
        <v>9908201</v>
      </c>
      <c r="F653" s="8">
        <v>510</v>
      </c>
      <c r="G653" s="45">
        <f t="shared" si="61"/>
        <v>400</v>
      </c>
      <c r="H653" s="64">
        <f>H654</f>
        <v>192</v>
      </c>
      <c r="I653" s="51">
        <f t="shared" si="60"/>
        <v>48</v>
      </c>
    </row>
    <row r="654" spans="1:9" ht="35.25" customHeight="1">
      <c r="A654" s="17" t="s">
        <v>244</v>
      </c>
      <c r="B654" s="6">
        <v>444</v>
      </c>
      <c r="C654" s="32">
        <v>14</v>
      </c>
      <c r="D654" s="32">
        <v>1</v>
      </c>
      <c r="E654" s="31">
        <v>9908201</v>
      </c>
      <c r="F654" s="8">
        <v>511</v>
      </c>
      <c r="G654" s="45">
        <v>400</v>
      </c>
      <c r="H654" s="64">
        <v>192</v>
      </c>
      <c r="I654" s="51">
        <f t="shared" si="60"/>
        <v>48</v>
      </c>
    </row>
    <row r="655" spans="1:9" s="13" customFormat="1" ht="28.5" customHeight="1">
      <c r="A655" s="28" t="s">
        <v>155</v>
      </c>
      <c r="B655" s="6">
        <v>444</v>
      </c>
      <c r="C655" s="54">
        <v>14</v>
      </c>
      <c r="D655" s="54">
        <v>3</v>
      </c>
      <c r="E655" s="55"/>
      <c r="F655" s="3"/>
      <c r="G655" s="46">
        <f t="shared" ref="G655:H662" si="64">G656</f>
        <v>19430.699999999997</v>
      </c>
      <c r="H655" s="63">
        <f t="shared" si="64"/>
        <v>8741.2000000000007</v>
      </c>
      <c r="I655" s="46">
        <f t="shared" si="60"/>
        <v>44.986541915628372</v>
      </c>
    </row>
    <row r="656" spans="1:9" ht="19.5" customHeight="1">
      <c r="A656" s="17" t="s">
        <v>73</v>
      </c>
      <c r="B656" s="6">
        <v>444</v>
      </c>
      <c r="C656" s="32">
        <v>14</v>
      </c>
      <c r="D656" s="32">
        <v>3</v>
      </c>
      <c r="E656" s="31">
        <v>9900000</v>
      </c>
      <c r="F656" s="8"/>
      <c r="G656" s="45">
        <f>G661+G657</f>
        <v>19430.699999999997</v>
      </c>
      <c r="H656" s="64">
        <f>H661+H657</f>
        <v>8741.2000000000007</v>
      </c>
      <c r="I656" s="51">
        <f t="shared" si="60"/>
        <v>44.986541915628372</v>
      </c>
    </row>
    <row r="657" spans="1:9" ht="110.25" customHeight="1">
      <c r="A657" s="17" t="s">
        <v>245</v>
      </c>
      <c r="B657" s="6">
        <v>444</v>
      </c>
      <c r="C657" s="32">
        <v>14</v>
      </c>
      <c r="D657" s="32">
        <v>3</v>
      </c>
      <c r="E657" s="31">
        <v>9907051</v>
      </c>
      <c r="F657" s="8"/>
      <c r="G657" s="45">
        <f t="shared" ref="G657:H659" si="65">G658</f>
        <v>17453.099999999999</v>
      </c>
      <c r="H657" s="64">
        <f t="shared" si="65"/>
        <v>8263.6</v>
      </c>
      <c r="I657" s="51">
        <f t="shared" si="60"/>
        <v>47.347462628415585</v>
      </c>
    </row>
    <row r="658" spans="1:9" ht="20.25" customHeight="1">
      <c r="A658" s="17" t="s">
        <v>88</v>
      </c>
      <c r="B658" s="6">
        <v>444</v>
      </c>
      <c r="C658" s="32">
        <v>14</v>
      </c>
      <c r="D658" s="32">
        <v>3</v>
      </c>
      <c r="E658" s="31">
        <v>9907051</v>
      </c>
      <c r="F658" s="8">
        <v>500</v>
      </c>
      <c r="G658" s="45">
        <f t="shared" si="65"/>
        <v>17453.099999999999</v>
      </c>
      <c r="H658" s="64">
        <f t="shared" si="65"/>
        <v>8263.6</v>
      </c>
      <c r="I658" s="51">
        <f t="shared" si="60"/>
        <v>47.347462628415585</v>
      </c>
    </row>
    <row r="659" spans="1:9" ht="21" customHeight="1">
      <c r="A659" s="17" t="s">
        <v>147</v>
      </c>
      <c r="B659" s="6">
        <v>444</v>
      </c>
      <c r="C659" s="32">
        <v>14</v>
      </c>
      <c r="D659" s="32">
        <v>3</v>
      </c>
      <c r="E659" s="31">
        <v>9907051</v>
      </c>
      <c r="F659" s="8">
        <v>520</v>
      </c>
      <c r="G659" s="45">
        <f t="shared" si="65"/>
        <v>17453.099999999999</v>
      </c>
      <c r="H659" s="64">
        <f t="shared" si="65"/>
        <v>8263.6</v>
      </c>
      <c r="I659" s="51">
        <f t="shared" si="60"/>
        <v>47.347462628415585</v>
      </c>
    </row>
    <row r="660" spans="1:9" ht="49.5" customHeight="1">
      <c r="A660" s="17" t="s">
        <v>246</v>
      </c>
      <c r="B660" s="6">
        <v>444</v>
      </c>
      <c r="C660" s="32">
        <v>14</v>
      </c>
      <c r="D660" s="32">
        <v>3</v>
      </c>
      <c r="E660" s="31">
        <v>9907051</v>
      </c>
      <c r="F660" s="8">
        <v>521</v>
      </c>
      <c r="G660" s="45">
        <v>17453.099999999999</v>
      </c>
      <c r="H660" s="64">
        <v>8263.6</v>
      </c>
      <c r="I660" s="51">
        <f t="shared" si="60"/>
        <v>47.347462628415585</v>
      </c>
    </row>
    <row r="661" spans="1:9" ht="48.75" customHeight="1">
      <c r="A661" s="16" t="s">
        <v>247</v>
      </c>
      <c r="B661" s="6">
        <v>444</v>
      </c>
      <c r="C661" s="32">
        <v>14</v>
      </c>
      <c r="D661" s="32">
        <v>3</v>
      </c>
      <c r="E661" s="31">
        <v>9908402</v>
      </c>
      <c r="F661" s="8"/>
      <c r="G661" s="45">
        <f t="shared" si="64"/>
        <v>1977.6</v>
      </c>
      <c r="H661" s="64">
        <f t="shared" si="64"/>
        <v>477.6</v>
      </c>
      <c r="I661" s="46">
        <f t="shared" si="60"/>
        <v>24.150485436893206</v>
      </c>
    </row>
    <row r="662" spans="1:9" ht="21" customHeight="1">
      <c r="A662" s="17" t="s">
        <v>88</v>
      </c>
      <c r="B662" s="6">
        <v>444</v>
      </c>
      <c r="C662" s="32">
        <v>14</v>
      </c>
      <c r="D662" s="32">
        <v>3</v>
      </c>
      <c r="E662" s="31">
        <v>9908402</v>
      </c>
      <c r="F662" s="8">
        <v>500</v>
      </c>
      <c r="G662" s="45">
        <f t="shared" si="64"/>
        <v>1977.6</v>
      </c>
      <c r="H662" s="64">
        <f t="shared" si="64"/>
        <v>477.6</v>
      </c>
      <c r="I662" s="46">
        <f t="shared" si="60"/>
        <v>24.150485436893206</v>
      </c>
    </row>
    <row r="663" spans="1:9" ht="17.25" customHeight="1">
      <c r="A663" s="17" t="s">
        <v>93</v>
      </c>
      <c r="B663" s="6">
        <v>444</v>
      </c>
      <c r="C663" s="32">
        <v>14</v>
      </c>
      <c r="D663" s="32">
        <v>3</v>
      </c>
      <c r="E663" s="31">
        <v>9908402</v>
      </c>
      <c r="F663" s="8">
        <v>540</v>
      </c>
      <c r="G663" s="45">
        <v>1977.6</v>
      </c>
      <c r="H663" s="64">
        <v>477.6</v>
      </c>
      <c r="I663" s="46">
        <f t="shared" si="60"/>
        <v>24.150485436893206</v>
      </c>
    </row>
    <row r="664" spans="1:9" ht="15.75">
      <c r="A664" s="3" t="s">
        <v>63</v>
      </c>
      <c r="B664" s="3"/>
      <c r="C664" s="10"/>
      <c r="D664" s="38"/>
      <c r="E664" s="39"/>
      <c r="F664" s="10"/>
      <c r="G664" s="46">
        <f>G8+G141+G147+G154+G180+G234+G242+G487+G563+G631+G638</f>
        <v>513788</v>
      </c>
      <c r="H664" s="63">
        <f>H8+H141+H147+H154+H180+H234+H242+H487+H563+H631+H638</f>
        <v>211728.99999999997</v>
      </c>
      <c r="I664" s="46">
        <f t="shared" si="60"/>
        <v>41.209409328361104</v>
      </c>
    </row>
    <row r="665" spans="1:9">
      <c r="D665" s="35"/>
      <c r="E665" s="34"/>
    </row>
    <row r="666" spans="1:9">
      <c r="D666" s="35"/>
      <c r="E666" s="34"/>
    </row>
    <row r="667" spans="1:9">
      <c r="D667" s="35"/>
      <c r="E667" s="34"/>
    </row>
    <row r="668" spans="1:9">
      <c r="D668" s="35"/>
      <c r="E668" s="34"/>
    </row>
    <row r="669" spans="1:9">
      <c r="D669" s="35"/>
      <c r="E669" s="34"/>
    </row>
    <row r="670" spans="1:9">
      <c r="D670" s="35"/>
      <c r="E670" s="34"/>
    </row>
    <row r="671" spans="1:9">
      <c r="D671" s="35"/>
      <c r="E671" s="34"/>
    </row>
    <row r="672" spans="1:9">
      <c r="D672" s="35"/>
      <c r="E672" s="34"/>
    </row>
    <row r="673" spans="4:5">
      <c r="D673" s="35"/>
      <c r="E673" s="34"/>
    </row>
    <row r="674" spans="4:5">
      <c r="E674" s="34"/>
    </row>
    <row r="675" spans="4:5">
      <c r="E675" s="34"/>
    </row>
  </sheetData>
  <mergeCells count="11">
    <mergeCell ref="D1:I1"/>
    <mergeCell ref="A5:A6"/>
    <mergeCell ref="I5:I6"/>
    <mergeCell ref="A3:I3"/>
    <mergeCell ref="B5:B6"/>
    <mergeCell ref="C5:C6"/>
    <mergeCell ref="D5:D6"/>
    <mergeCell ref="E5:E6"/>
    <mergeCell ref="F5:F6"/>
    <mergeCell ref="G5:G6"/>
    <mergeCell ref="H5:H6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2015-08-06T09:59:37Z</dcterms:modified>
</cp:coreProperties>
</file>